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drawings/drawing2.xml" ContentType="application/vnd.openxmlformats-officedocument.drawingml.chartshapes+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drawings/drawing4.xml" ContentType="application/vnd.openxmlformats-officedocument.drawing+xml"/>
  <Override PartName="/xl/slicers/slicer2.xml" ContentType="application/vnd.ms-excel.slicer+xml"/>
  <Override PartName="/xl/pivotTables/pivotTable3.xml" ContentType="application/vnd.openxmlformats-officedocument.spreadsheetml.pivotTable+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hidePivotFieldList="1"/>
  <mc:AlternateContent xmlns:mc="http://schemas.openxmlformats.org/markup-compatibility/2006">
    <mc:Choice Requires="x15">
      <x15ac:absPath xmlns:x15ac="http://schemas.microsoft.com/office/spreadsheetml/2010/11/ac" url="C:\Users\Vertex42.com\Documents\VERTEX42\TEMPLATES\TEMPLATE - Budget\"/>
    </mc:Choice>
  </mc:AlternateContent>
  <bookViews>
    <workbookView xWindow="120" yWindow="60" windowWidth="19275" windowHeight="12780"/>
  </bookViews>
  <sheets>
    <sheet name="DonationLog" sheetId="1" r:id="rId1"/>
    <sheet name="ReportByDay" sheetId="18" r:id="rId2"/>
    <sheet name="ReportByWeek" sheetId="21" r:id="rId3"/>
    <sheet name="ReportByIndividual" sheetId="22" r:id="rId4"/>
    <sheet name="©" sheetId="23" r:id="rId5"/>
  </sheets>
  <definedNames>
    <definedName name="logTable2">DonationLog!$A$20:$F$76</definedName>
    <definedName name="logTable3">DonationLog!$A$20:$F$76</definedName>
    <definedName name="_xlnm.Print_Area" localSheetId="0">DonationLog!$A:$F</definedName>
    <definedName name="_xlnm.Print_Titles" localSheetId="0">DonationLog!$20:$20</definedName>
    <definedName name="projectID">#REF!</definedName>
    <definedName name="projectID_list">OFFSET(#REF!,1,0,COUNTA(#REF!),1)</definedName>
    <definedName name="Slicer_Name">#N/A</definedName>
    <definedName name="Slicer_Name1">#N/A</definedName>
    <definedName name="taskID">#REF!</definedName>
    <definedName name="taskIDlabel">#REF!</definedName>
    <definedName name="taskIDList_ProjectID">OFFSET(#REF!,1,0,COUNTA(#REF!),1)</definedName>
    <definedName name="valuevx">42.314159</definedName>
    <definedName name="vertex42_copyright" hidden="1">"© 2014 Vertex42 LLC"</definedName>
    <definedName name="vertex42_id" hidden="1">"donation-tracker.xlsx"</definedName>
    <definedName name="vertex42_title" hidden="1">"Donation Tracking Template"</definedName>
  </definedNames>
  <calcPr calcId="162913"/>
  <pivotCaches>
    <pivotCache cacheId="3" r:id="rId6"/>
    <pivotCache cacheId="4" r:id="rId7"/>
    <pivotCache cacheId="5" r:id="rId8"/>
  </pivotCaches>
  <extLst>
    <ext xmlns:x14="http://schemas.microsoft.com/office/spreadsheetml/2009/9/main" uri="{BBE1A952-AA13-448e-AADC-164F8A28A991}">
      <x14:slicerCaches>
        <x14:slicerCache r:id="rId9"/>
        <x14:slicerCache r:id="rId10"/>
      </x14:slicerCaches>
    </ext>
    <ext xmlns:x14="http://schemas.microsoft.com/office/spreadsheetml/2009/9/main" uri="{79F54976-1DA5-4618-B147-4CDE4B953A38}">
      <x14:workbookPr/>
    </ext>
  </extLst>
</workbook>
</file>

<file path=xl/calcChain.xml><?xml version="1.0" encoding="utf-8"?>
<calcChain xmlns="http://schemas.openxmlformats.org/spreadsheetml/2006/main">
  <c r="D16" i="1" l="1"/>
  <c r="D17" i="1" s="1"/>
  <c r="D7" i="1"/>
  <c r="D8" i="1" s="1"/>
  <c r="D12" i="1" l="1"/>
  <c r="E59" i="1" l="1"/>
  <c r="E63" i="1"/>
  <c r="E67" i="1"/>
  <c r="E71" i="1"/>
  <c r="E75" i="1"/>
  <c r="E42" i="1"/>
  <c r="E46" i="1"/>
  <c r="E50" i="1"/>
  <c r="E54" i="1"/>
  <c r="E58" i="1"/>
  <c r="E56" i="1"/>
  <c r="E60" i="1"/>
  <c r="E64" i="1"/>
  <c r="E68" i="1"/>
  <c r="E72" i="1"/>
  <c r="E39" i="1"/>
  <c r="E43" i="1"/>
  <c r="E47" i="1"/>
  <c r="E51" i="1"/>
  <c r="E55" i="1"/>
  <c r="E52" i="1"/>
  <c r="E57" i="1"/>
  <c r="E61" i="1"/>
  <c r="E65" i="1"/>
  <c r="E69" i="1"/>
  <c r="E73" i="1"/>
  <c r="E40" i="1"/>
  <c r="E44" i="1"/>
  <c r="E48" i="1"/>
  <c r="E62" i="1"/>
  <c r="E66" i="1"/>
  <c r="E70" i="1"/>
  <c r="E74" i="1"/>
  <c r="E41" i="1"/>
  <c r="E45" i="1"/>
  <c r="E49" i="1"/>
  <c r="E53" i="1"/>
  <c r="E22" i="1"/>
  <c r="E26" i="1"/>
  <c r="E30" i="1"/>
  <c r="E34" i="1"/>
  <c r="E38" i="1"/>
  <c r="E31" i="1"/>
  <c r="E24" i="1"/>
  <c r="E36" i="1"/>
  <c r="E23" i="1"/>
  <c r="E32" i="1"/>
  <c r="E21" i="1"/>
  <c r="D13" i="1" s="1"/>
  <c r="E25" i="1"/>
  <c r="E29" i="1"/>
  <c r="E33" i="1"/>
  <c r="E37" i="1"/>
  <c r="E27" i="1"/>
  <c r="E35" i="1"/>
  <c r="E28" i="1"/>
</calcChain>
</file>

<file path=xl/sharedStrings.xml><?xml version="1.0" encoding="utf-8"?>
<sst xmlns="http://schemas.openxmlformats.org/spreadsheetml/2006/main" count="95" uniqueCount="62">
  <si>
    <t>(blank)</t>
  </si>
  <si>
    <t>Grand Total</t>
  </si>
  <si>
    <t>Date</t>
  </si>
  <si>
    <t>(All)</t>
  </si>
  <si>
    <t>Today</t>
  </si>
  <si>
    <t xml:space="preserve">Date: </t>
  </si>
  <si>
    <t xml:space="preserve">Start: </t>
  </si>
  <si>
    <t xml:space="preserve">End: </t>
  </si>
  <si>
    <t>Donation Tracking Log</t>
  </si>
  <si>
    <t>[Organization Name]</t>
  </si>
  <si>
    <t>Name</t>
  </si>
  <si>
    <t>Bob Jones</t>
  </si>
  <si>
    <t>Sally Smith</t>
  </si>
  <si>
    <t>Jackie Jordan</t>
  </si>
  <si>
    <t>Tom Billford</t>
  </si>
  <si>
    <t>Type or 
Check #</t>
  </si>
  <si>
    <t>cash</t>
  </si>
  <si>
    <t>Amount</t>
  </si>
  <si>
    <t>Row Labels</t>
  </si>
  <si>
    <t>This Period</t>
  </si>
  <si>
    <t>Overall</t>
  </si>
  <si>
    <t xml:space="preserve">Total: </t>
  </si>
  <si>
    <t>Overall Target</t>
  </si>
  <si>
    <t>Overall Total</t>
  </si>
  <si>
    <t>Overall Percent</t>
  </si>
  <si>
    <t>1/20/2014 - 1/21/2014</t>
  </si>
  <si>
    <t>1/6/2014 - 1/12/2014</t>
  </si>
  <si>
    <t>Number of Donations</t>
  </si>
  <si>
    <t>Total Donations</t>
  </si>
  <si>
    <t>Comments</t>
  </si>
  <si>
    <t>Donations per Day</t>
  </si>
  <si>
    <t>Donations per Week</t>
  </si>
  <si>
    <t>Donations per Individual</t>
  </si>
  <si>
    <t>Insert new rows above this one</t>
  </si>
  <si>
    <t>© 2014 Vertex42 LLC</t>
  </si>
  <si>
    <t>Donation Tracking Template</t>
  </si>
  <si>
    <t>On Track Target</t>
  </si>
  <si>
    <t>By Vertex42.com</t>
  </si>
  <si>
    <t>This spreadsheet, including all worksheets and associated content is considered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</si>
  <si>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</si>
  <si>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</si>
  <si>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See License Agreement</t>
  </si>
  <si>
    <r>
      <rPr>
        <b/>
        <sz val="12"/>
        <color theme="1"/>
        <rFont val="Arial"/>
        <family val="2"/>
      </rPr>
      <t>Do not delete this worksheet.</t>
    </r>
    <r>
      <rPr>
        <sz val="12"/>
        <rFont val="Arial"/>
        <family val="2"/>
      </rPr>
      <t xml:space="preserve"> If necessary, you may hide it by right-clicking on the tab and selecting Hide.</t>
    </r>
  </si>
  <si>
    <t>Donation Tracker</t>
  </si>
  <si>
    <t>TIPS</t>
  </si>
  <si>
    <t>Use this donation tracking log to record the date and amount of each donation.</t>
  </si>
  <si>
    <t xml:space="preserve"> - Use the space in the upper left to add a fun image or a logo that represents your fundraising activity.</t>
  </si>
  <si>
    <t xml:space="preserve"> - As you log donations, use the summary at the top of the worksheet to track your progress.</t>
  </si>
  <si>
    <t xml:space="preserve"> - Update the On Track value to compare the Overall Total to where you ought to be at a particular point in time.</t>
  </si>
  <si>
    <t xml:space="preserve"> - Enter a Start date and End date in the "This Period" section to calculate a total for a particular time span.</t>
  </si>
  <si>
    <t xml:space="preserve"> - There are many ways to add new rows to the table. Right-clicking in the table will bring up Insert options.</t>
  </si>
  <si>
    <t xml:space="preserve"> - Do not use the drag handle in the bottom right corner to add rows, or the pivot tables will get messed up.</t>
  </si>
  <si>
    <r>
      <t xml:space="preserve"> - Press </t>
    </r>
    <r>
      <rPr>
        <b/>
        <sz val="10"/>
        <color theme="4" tint="-0.249977111117893"/>
        <rFont val="Arial"/>
        <family val="2"/>
      </rPr>
      <t>CTRL+d</t>
    </r>
    <r>
      <rPr>
        <sz val="10"/>
        <color theme="4" tint="-0.249977111117893"/>
        <rFont val="Arial"/>
        <family val="2"/>
      </rPr>
      <t xml:space="preserve"> (press CTRL and d together) to copy the cell immediately above the currently selected cell.
</t>
    </r>
  </si>
  <si>
    <r>
      <t xml:space="preserve"> - Press </t>
    </r>
    <r>
      <rPr>
        <b/>
        <sz val="10"/>
        <color theme="4" tint="-0.249977111117893"/>
        <rFont val="Arial"/>
        <family val="2"/>
      </rPr>
      <t>CTRL+";"</t>
    </r>
    <r>
      <rPr>
        <sz val="10"/>
        <color theme="4" tint="-0.249977111117893"/>
        <rFont val="Arial"/>
        <family val="2"/>
      </rPr>
      <t xml:space="preserve"> (press both the CTRL key and the semicolon key) to quickly enter the current date</t>
    </r>
  </si>
  <si>
    <t>This worksheet uses a Pivot Table to calculate total donations from the DonationLog worksheet, grouped by date.</t>
  </si>
  <si>
    <t>This worksheet uses a Pivot Table to calculate total donations from the DonationLog worksheet, grouped by week (7-day periods).</t>
  </si>
  <si>
    <t>To change the start date for the first week, you can either update the grouping via the pivot table, or make sure that there is at least one donation on the first day of the first week.</t>
  </si>
  <si>
    <t>This worksheet uses a Pivot Table to calculate total donations for each individual donor.</t>
  </si>
  <si>
    <r>
      <rPr>
        <b/>
        <sz val="11"/>
        <color theme="4" tint="-0.249977111117893"/>
        <rFont val="Arial"/>
        <family val="2"/>
      </rPr>
      <t>Name Slicer</t>
    </r>
    <r>
      <rPr>
        <sz val="11"/>
        <color theme="4" tint="-0.249977111117893"/>
        <rFont val="Arial"/>
        <family val="2"/>
      </rPr>
      <t>: Select a Name from the list to quickly filter the report for that name. Click on the "Clear Filter" button in the upper right corner of the slicer to display all donations again.</t>
    </r>
  </si>
  <si>
    <r>
      <rPr>
        <b/>
        <sz val="11"/>
        <color rgb="FFFF0000"/>
        <rFont val="Arial"/>
        <family val="2"/>
      </rPr>
      <t>Don't forget to REFRESH the pivot table</t>
    </r>
    <r>
      <rPr>
        <sz val="11"/>
        <color theme="4" tint="-0.249977111117893"/>
        <rFont val="Arial"/>
        <family val="2"/>
      </rPr>
      <t xml:space="preserve"> after changes are made to the DonationLog worksheet (right-click on it and select "Refresh")</t>
    </r>
  </si>
  <si>
    <t>https://www.vertex42.com/ExcelTemplates/donation-tracker.html</t>
  </si>
  <si>
    <t>https://www.vertex42.com/licensing/EULA_privateuse.html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</si>
</sst>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43" formatCode="_(* #,##0.00_);_(* \(#,##0.00\);_(* &quot;-&quot;??_);_(@_)"/>
    <numFmt numFmtId="164" formatCode="m/d/yy;@"/>
    <numFmt numFmtId="165" formatCode="0.0%"/>
  </numFmts>
  <fonts count="42" x14ac:knownFonts="1">
    <font>
      <sz val="10"/>
      <name val="Trebuchet MS"/>
      <family val="2"/>
    </font>
    <font>
      <sz val="10"/>
      <name val="Arial"/>
      <family val="2"/>
    </font>
    <font>
      <sz val="10"/>
      <name val="Trebuchet MS"/>
      <family val="2"/>
    </font>
    <font>
      <b/>
      <sz val="16"/>
      <name val="Trebuchet MS"/>
      <family val="2"/>
    </font>
    <font>
      <sz val="10"/>
      <name val="Trebuchet MS"/>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sz val="10"/>
      <name val="Arial"/>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sz val="12"/>
      <name val="Arial"/>
      <family val="2"/>
    </font>
    <font>
      <b/>
      <sz val="12"/>
      <name val="Arial"/>
      <family val="2"/>
    </font>
    <font>
      <u/>
      <sz val="12"/>
      <color indexed="12"/>
      <name val="Arial"/>
      <family val="2"/>
    </font>
    <font>
      <sz val="8"/>
      <name val="Trebuchet MS"/>
      <family val="2"/>
    </font>
    <font>
      <b/>
      <sz val="10"/>
      <color theme="0"/>
      <name val="Trebuchet MS"/>
      <family val="2"/>
    </font>
    <font>
      <sz val="10"/>
      <color theme="0"/>
      <name val="Trebuchet MS"/>
      <family val="2"/>
    </font>
    <font>
      <i/>
      <sz val="10"/>
      <name val="Trebuchet MS"/>
      <family val="2"/>
    </font>
    <font>
      <b/>
      <sz val="10"/>
      <name val="Trebuchet MS"/>
      <family val="2"/>
    </font>
    <font>
      <b/>
      <sz val="16"/>
      <name val="Arial"/>
      <family val="2"/>
      <scheme val="major"/>
    </font>
    <font>
      <sz val="10"/>
      <name val="Arial"/>
      <family val="2"/>
      <scheme val="minor"/>
    </font>
    <font>
      <sz val="18"/>
      <color theme="4"/>
      <name val="Arial"/>
      <family val="2"/>
    </font>
    <font>
      <sz val="11"/>
      <name val="Arial"/>
      <family val="2"/>
    </font>
    <font>
      <b/>
      <sz val="12"/>
      <color theme="1"/>
      <name val="Arial"/>
      <family val="2"/>
    </font>
    <font>
      <sz val="10"/>
      <color theme="4" tint="-0.249977111117893"/>
      <name val="Arial"/>
      <family val="2"/>
    </font>
    <font>
      <b/>
      <sz val="10"/>
      <color theme="4" tint="-0.249977111117893"/>
      <name val="Arial"/>
      <family val="2"/>
    </font>
    <font>
      <u/>
      <sz val="10"/>
      <color rgb="FF0000FF"/>
      <name val="Trebuchet MS"/>
      <family val="2"/>
    </font>
    <font>
      <b/>
      <sz val="11"/>
      <color rgb="FFFF0000"/>
      <name val="Arial"/>
      <family val="2"/>
    </font>
    <font>
      <b/>
      <sz val="11"/>
      <color theme="4" tint="-0.249977111117893"/>
      <name val="Arial"/>
      <family val="2"/>
    </font>
    <font>
      <sz val="11"/>
      <color theme="4" tint="-0.249977111117893"/>
      <name val="Arial"/>
      <family val="2"/>
    </font>
  </fonts>
  <fills count="22">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theme="0" tint="-0.14999847407452621"/>
        <bgColor indexed="64"/>
      </patternFill>
    </fill>
    <fill>
      <patternFill patternType="solid">
        <fgColor theme="0" tint="-4.9989318521683403E-2"/>
        <bgColor indexed="64"/>
      </patternFill>
    </fill>
  </fills>
  <borders count="1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style="thin">
        <color theme="0" tint="-0.24994659260841701"/>
      </left>
      <right style="thin">
        <color theme="0" tint="-0.24994659260841701"/>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theme="4"/>
      </bottom>
      <diagonal/>
    </border>
    <border>
      <left style="thin">
        <color theme="0"/>
      </left>
      <right style="thin">
        <color theme="0"/>
      </right>
      <top/>
      <bottom style="thin">
        <color theme="0"/>
      </bottom>
      <diagonal/>
    </border>
  </borders>
  <cellStyleXfs count="46">
    <xf numFmtId="0" fontId="0" fillId="0" borderId="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0" applyNumberFormat="0" applyBorder="0" applyAlignment="0" applyProtection="0"/>
    <xf numFmtId="0" fontId="8" fillId="17" borderId="1" applyNumberFormat="0" applyAlignment="0" applyProtection="0"/>
    <xf numFmtId="0" fontId="9" fillId="18" borderId="2" applyNumberFormat="0" applyAlignment="0" applyProtection="0"/>
    <xf numFmtId="0" fontId="10" fillId="0" borderId="0" applyNumberFormat="0" applyFill="0" applyBorder="0" applyAlignment="0" applyProtection="0"/>
    <xf numFmtId="0" fontId="11" fillId="19"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11" borderId="1" applyNumberFormat="0" applyAlignment="0" applyProtection="0"/>
    <xf numFmtId="0" fontId="16" fillId="0" borderId="6" applyNumberFormat="0" applyFill="0" applyAlignment="0" applyProtection="0"/>
    <xf numFmtId="0" fontId="17" fillId="5" borderId="0" applyNumberFormat="0" applyBorder="0" applyAlignment="0" applyProtection="0"/>
    <xf numFmtId="0" fontId="18" fillId="5" borderId="7" applyNumberFormat="0" applyFont="0" applyAlignment="0" applyProtection="0"/>
    <xf numFmtId="0" fontId="19" fillId="17" borderId="8" applyNumberFormat="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pplyNumberFormat="0" applyFill="0" applyBorder="0" applyAlignment="0" applyProtection="0"/>
    <xf numFmtId="0" fontId="38" fillId="0" borderId="0" applyNumberForma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cellStyleXfs>
  <cellXfs count="72">
    <xf numFmtId="0" fontId="0" fillId="0" borderId="0" xfId="0"/>
    <xf numFmtId="0" fontId="0" fillId="0" borderId="0" xfId="0" applyProtection="1"/>
    <xf numFmtId="0" fontId="4" fillId="0" borderId="0" xfId="0" applyFont="1" applyProtection="1"/>
    <xf numFmtId="0" fontId="0" fillId="0" borderId="0" xfId="0" applyAlignment="1" applyProtection="1">
      <alignment vertical="center"/>
    </xf>
    <xf numFmtId="0" fontId="0" fillId="0" borderId="0" xfId="0" pivotButton="1"/>
    <xf numFmtId="0" fontId="0" fillId="0" borderId="0" xfId="0" applyAlignment="1" applyProtection="1">
      <alignment horizontal="center"/>
    </xf>
    <xf numFmtId="0" fontId="0" fillId="0" borderId="0" xfId="0" applyFont="1" applyAlignment="1" applyProtection="1">
      <alignment horizontal="right"/>
    </xf>
    <xf numFmtId="0" fontId="28" fillId="0" borderId="0" xfId="0" applyFont="1" applyFill="1" applyBorder="1" applyAlignment="1" applyProtection="1">
      <alignment horizontal="center" vertical="center" wrapText="1"/>
    </xf>
    <xf numFmtId="0" fontId="27" fillId="0" borderId="0" xfId="0" applyFont="1" applyFill="1" applyBorder="1" applyAlignment="1" applyProtection="1">
      <alignment horizontal="center" vertical="center" wrapText="1"/>
    </xf>
    <xf numFmtId="164" fontId="0" fillId="0" borderId="10" xfId="0" applyNumberFormat="1" applyFont="1" applyFill="1" applyBorder="1" applyAlignment="1" applyProtection="1">
      <alignment horizontal="center" vertical="center"/>
    </xf>
    <xf numFmtId="0" fontId="0" fillId="0" borderId="10" xfId="0" applyNumberFormat="1" applyFont="1" applyFill="1" applyBorder="1" applyAlignment="1" applyProtection="1">
      <alignment horizontal="left" vertical="center"/>
    </xf>
    <xf numFmtId="0" fontId="2" fillId="0" borderId="10" xfId="0" applyNumberFormat="1" applyFont="1" applyFill="1" applyBorder="1" applyAlignment="1" applyProtection="1">
      <alignment horizontal="left" vertical="center"/>
      <protection locked="0"/>
    </xf>
    <xf numFmtId="0" fontId="2" fillId="0" borderId="10" xfId="0" applyNumberFormat="1" applyFont="1" applyFill="1" applyBorder="1" applyAlignment="1" applyProtection="1">
      <alignment horizontal="center" vertical="center"/>
      <protection locked="0"/>
    </xf>
    <xf numFmtId="0" fontId="29" fillId="20" borderId="0" xfId="0" applyFont="1" applyFill="1" applyAlignment="1" applyProtection="1">
      <alignment horizontal="centerContinuous" vertical="center"/>
    </xf>
    <xf numFmtId="164" fontId="0" fillId="0" borderId="11" xfId="0" applyNumberFormat="1" applyFill="1" applyBorder="1" applyAlignment="1" applyProtection="1">
      <alignment horizontal="center"/>
    </xf>
    <xf numFmtId="0" fontId="0" fillId="0" borderId="0" xfId="0" applyFont="1" applyAlignment="1" applyProtection="1">
      <alignment horizontal="right"/>
      <protection locked="0"/>
    </xf>
    <xf numFmtId="0" fontId="0" fillId="0" borderId="0" xfId="0" applyNumberFormat="1" applyAlignment="1">
      <alignment horizontal="center"/>
    </xf>
    <xf numFmtId="0" fontId="0" fillId="0" borderId="10" xfId="0" applyNumberFormat="1" applyFont="1" applyFill="1" applyBorder="1" applyAlignment="1" applyProtection="1">
      <alignment horizontal="center" vertical="center"/>
      <protection locked="0"/>
    </xf>
    <xf numFmtId="39" fontId="2" fillId="0" borderId="10" xfId="44" applyNumberFormat="1" applyFont="1" applyFill="1" applyBorder="1" applyAlignment="1" applyProtection="1">
      <alignment horizontal="right" vertical="center"/>
      <protection locked="0"/>
    </xf>
    <xf numFmtId="14" fontId="0" fillId="0" borderId="0" xfId="0" applyNumberFormat="1" applyAlignment="1">
      <alignment horizontal="left"/>
    </xf>
    <xf numFmtId="0" fontId="0" fillId="0" borderId="0" xfId="0" applyAlignment="1">
      <alignment horizontal="left"/>
    </xf>
    <xf numFmtId="0" fontId="4" fillId="0" borderId="0" xfId="0" applyFont="1" applyAlignment="1" applyProtection="1">
      <alignment horizontal="center"/>
    </xf>
    <xf numFmtId="0" fontId="0" fillId="0" borderId="10" xfId="0" applyNumberFormat="1" applyFont="1" applyFill="1" applyBorder="1" applyAlignment="1" applyProtection="1">
      <alignment horizontal="center" vertical="center"/>
    </xf>
    <xf numFmtId="39" fontId="0" fillId="20" borderId="0" xfId="43" applyNumberFormat="1" applyFont="1" applyFill="1" applyAlignment="1" applyProtection="1">
      <alignment horizontal="right" vertical="center"/>
    </xf>
    <xf numFmtId="0" fontId="0" fillId="0" borderId="10" xfId="0" applyNumberFormat="1" applyFont="1" applyFill="1" applyBorder="1" applyAlignment="1" applyProtection="1">
      <alignment horizontal="left" vertical="center"/>
      <protection locked="0"/>
    </xf>
    <xf numFmtId="39" fontId="0" fillId="0" borderId="10" xfId="44" applyNumberFormat="1" applyFont="1" applyFill="1" applyBorder="1" applyAlignment="1" applyProtection="1">
      <alignment horizontal="right" vertical="center"/>
      <protection locked="0"/>
    </xf>
    <xf numFmtId="0" fontId="0" fillId="0" borderId="10" xfId="44" applyNumberFormat="1" applyFont="1" applyFill="1" applyBorder="1" applyAlignment="1" applyProtection="1">
      <alignment horizontal="center" vertical="center"/>
    </xf>
    <xf numFmtId="0" fontId="29" fillId="0" borderId="0" xfId="0" applyNumberFormat="1" applyFont="1" applyFill="1" applyAlignment="1" applyProtection="1">
      <alignment vertical="center"/>
    </xf>
    <xf numFmtId="39" fontId="30" fillId="0" borderId="11" xfId="43" applyNumberFormat="1" applyFont="1" applyFill="1" applyBorder="1" applyAlignment="1" applyProtection="1">
      <alignment horizontal="right" vertical="center"/>
    </xf>
    <xf numFmtId="39" fontId="30" fillId="20" borderId="0" xfId="43" applyNumberFormat="1" applyFont="1" applyFill="1" applyAlignment="1" applyProtection="1">
      <alignment horizontal="right" vertical="center"/>
    </xf>
    <xf numFmtId="165" fontId="0" fillId="20" borderId="0" xfId="45" applyNumberFormat="1" applyFont="1" applyFill="1" applyAlignment="1" applyProtection="1">
      <alignment horizontal="right"/>
    </xf>
    <xf numFmtId="2" fontId="0" fillId="0" borderId="0" xfId="0" applyNumberFormat="1"/>
    <xf numFmtId="0" fontId="0" fillId="0" borderId="0" xfId="0" pivotButton="1" applyAlignment="1">
      <alignment wrapText="1"/>
    </xf>
    <xf numFmtId="0" fontId="0" fillId="0" borderId="0" xfId="0" applyAlignment="1">
      <alignment wrapText="1"/>
    </xf>
    <xf numFmtId="0" fontId="0" fillId="0" borderId="0" xfId="0" applyAlignment="1">
      <alignment horizontal="center" wrapText="1"/>
    </xf>
    <xf numFmtId="0" fontId="0" fillId="0" borderId="0" xfId="0" applyAlignment="1">
      <alignment horizontal="right" wrapText="1"/>
    </xf>
    <xf numFmtId="0" fontId="32" fillId="0" borderId="0" xfId="0" applyFont="1" applyProtection="1"/>
    <xf numFmtId="164" fontId="0" fillId="20" borderId="10" xfId="0" applyNumberFormat="1" applyFont="1" applyFill="1" applyBorder="1" applyAlignment="1" applyProtection="1">
      <alignment horizontal="center" vertical="center"/>
    </xf>
    <xf numFmtId="0" fontId="0" fillId="20" borderId="10" xfId="0" applyNumberFormat="1" applyFont="1" applyFill="1" applyBorder="1" applyAlignment="1" applyProtection="1">
      <alignment horizontal="left" vertical="center"/>
    </xf>
    <xf numFmtId="0" fontId="0" fillId="20" borderId="10" xfId="0" applyNumberFormat="1" applyFont="1" applyFill="1" applyBorder="1" applyAlignment="1" applyProtection="1">
      <alignment horizontal="left" vertical="center"/>
      <protection locked="0"/>
    </xf>
    <xf numFmtId="39" fontId="0" fillId="20" borderId="10" xfId="44" applyNumberFormat="1" applyFont="1" applyFill="1" applyBorder="1" applyAlignment="1" applyProtection="1">
      <alignment horizontal="right" vertical="center"/>
      <protection locked="0"/>
    </xf>
    <xf numFmtId="0" fontId="0" fillId="20" borderId="10" xfId="44" applyNumberFormat="1" applyFont="1" applyFill="1" applyBorder="1" applyAlignment="1" applyProtection="1">
      <alignment horizontal="center" vertical="center"/>
    </xf>
    <xf numFmtId="0" fontId="26" fillId="20" borderId="10" xfId="0" applyNumberFormat="1" applyFont="1" applyFill="1" applyBorder="1" applyAlignment="1" applyProtection="1">
      <alignment horizontal="right" vertical="center"/>
      <protection locked="0"/>
    </xf>
    <xf numFmtId="0" fontId="1" fillId="0" borderId="12" xfId="0" applyFont="1" applyBorder="1"/>
    <xf numFmtId="0" fontId="33" fillId="0" borderId="13" xfId="0" applyFont="1" applyFill="1" applyBorder="1" applyAlignment="1">
      <alignment horizontal="left" vertical="center"/>
    </xf>
    <xf numFmtId="0" fontId="0" fillId="0" borderId="12" xfId="0" applyBorder="1"/>
    <xf numFmtId="0" fontId="23" fillId="0" borderId="14" xfId="0" applyFont="1" applyBorder="1" applyAlignment="1">
      <alignment horizontal="left" wrapText="1" indent="1"/>
    </xf>
    <xf numFmtId="0" fontId="34" fillId="0" borderId="12" xfId="0" applyFont="1" applyBorder="1"/>
    <xf numFmtId="0" fontId="23" fillId="0" borderId="12" xfId="0" applyFont="1" applyBorder="1" applyAlignment="1">
      <alignment horizontal="left" wrapText="1"/>
    </xf>
    <xf numFmtId="0" fontId="24" fillId="0" borderId="12" xfId="0" applyFont="1" applyBorder="1" applyAlignment="1">
      <alignment horizontal="left" wrapText="1"/>
    </xf>
    <xf numFmtId="0" fontId="25" fillId="0" borderId="12" xfId="0" applyFont="1" applyBorder="1" applyAlignment="1" applyProtection="1">
      <alignment horizontal="left" wrapText="1"/>
    </xf>
    <xf numFmtId="0" fontId="23" fillId="0" borderId="12" xfId="0" applyFont="1" applyBorder="1" applyAlignment="1">
      <alignment horizontal="left"/>
    </xf>
    <xf numFmtId="0" fontId="1" fillId="0" borderId="0" xfId="0" applyFont="1"/>
    <xf numFmtId="0" fontId="38" fillId="0" borderId="12" xfId="42" applyBorder="1" applyAlignment="1">
      <alignment horizontal="left" wrapText="1"/>
    </xf>
    <xf numFmtId="0" fontId="0" fillId="0" borderId="0" xfId="0"/>
    <xf numFmtId="0" fontId="0" fillId="21" borderId="0" xfId="0" applyFill="1" applyProtection="1"/>
    <xf numFmtId="0" fontId="26" fillId="21" borderId="0" xfId="0" applyFont="1" applyFill="1" applyProtection="1"/>
    <xf numFmtId="0" fontId="38" fillId="21" borderId="0" xfId="42" applyFill="1" applyProtection="1"/>
    <xf numFmtId="0" fontId="36" fillId="21" borderId="0" xfId="0" applyFont="1" applyFill="1" applyProtection="1"/>
    <xf numFmtId="0" fontId="40" fillId="21" borderId="0" xfId="0" applyFont="1" applyFill="1" applyProtection="1"/>
    <xf numFmtId="0" fontId="36" fillId="21" borderId="0" xfId="0" applyFont="1" applyFill="1" applyAlignment="1" applyProtection="1">
      <alignment horizontal="left" vertical="top" wrapText="1"/>
    </xf>
    <xf numFmtId="0" fontId="0" fillId="21" borderId="0" xfId="0" applyFill="1" applyAlignment="1" applyProtection="1">
      <alignment vertical="center"/>
    </xf>
    <xf numFmtId="0" fontId="0" fillId="21" borderId="0" xfId="0" applyFill="1"/>
    <xf numFmtId="0" fontId="0" fillId="21" borderId="0" xfId="0" applyFill="1" applyAlignment="1">
      <alignment wrapText="1"/>
    </xf>
    <xf numFmtId="0" fontId="36" fillId="21" borderId="0" xfId="0" applyFont="1" applyFill="1"/>
    <xf numFmtId="0" fontId="41" fillId="21" borderId="0" xfId="0" applyFont="1" applyFill="1" applyAlignment="1">
      <alignment vertical="top" wrapText="1"/>
    </xf>
    <xf numFmtId="0" fontId="36" fillId="21" borderId="0" xfId="0" applyFont="1" applyFill="1" applyAlignment="1" applyProtection="1">
      <alignment horizontal="left" vertical="top" wrapText="1"/>
    </xf>
    <xf numFmtId="0" fontId="31" fillId="0" borderId="0" xfId="0" applyFont="1" applyAlignment="1" applyProtection="1">
      <alignment horizontal="left"/>
      <protection locked="0"/>
    </xf>
    <xf numFmtId="0" fontId="40" fillId="21" borderId="0" xfId="0" applyFont="1" applyFill="1" applyAlignment="1" applyProtection="1">
      <alignment horizontal="left" vertical="top" wrapText="1"/>
    </xf>
    <xf numFmtId="0" fontId="41" fillId="21" borderId="0" xfId="0" applyFont="1" applyFill="1" applyAlignment="1">
      <alignment horizontal="left" vertical="top" wrapText="1"/>
    </xf>
    <xf numFmtId="0" fontId="3" fillId="0" borderId="0" xfId="0" applyFont="1" applyAlignment="1" applyProtection="1">
      <alignment horizontal="left"/>
      <protection locked="0"/>
    </xf>
    <xf numFmtId="0" fontId="40" fillId="21" borderId="0" xfId="0" applyFont="1" applyFill="1" applyAlignment="1">
      <alignment horizontal="left" vertical="top" wrapText="1"/>
    </xf>
  </cellXfs>
  <cellStyles count="4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43" builtinId="3"/>
    <cellStyle name="Currency" xfId="44" builtinId="4"/>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42" builtinId="8"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Percent" xfId="45" builtinId="5"/>
    <cellStyle name="Title" xfId="39" builtinId="15" customBuiltin="1"/>
    <cellStyle name="Total" xfId="40" builtinId="25" customBuiltin="1"/>
    <cellStyle name="Warning Text" xfId="41" builtinId="11" customBuiltin="1"/>
  </cellStyles>
  <dxfs count="38">
    <dxf>
      <alignment horizontal="right" readingOrder="0"/>
    </dxf>
    <dxf>
      <alignment horizontal="center" readingOrder="0"/>
    </dxf>
    <dxf>
      <alignment horizontal="center" readingOrder="0"/>
    </dxf>
    <dxf>
      <alignment wrapText="1" readingOrder="0"/>
    </dxf>
    <dxf>
      <alignment wrapText="1" readingOrder="0"/>
    </dxf>
    <dxf>
      <numFmt numFmtId="2" formatCode="0.00"/>
    </dxf>
    <dxf>
      <alignment horizontal="right" readingOrder="0"/>
    </dxf>
    <dxf>
      <alignment horizontal="center" readingOrder="0"/>
    </dxf>
    <dxf>
      <alignment horizontal="center" readingOrder="0"/>
    </dxf>
    <dxf>
      <alignment wrapText="1" readingOrder="0"/>
    </dxf>
    <dxf>
      <alignment wrapText="1" readingOrder="0"/>
    </dxf>
    <dxf>
      <numFmt numFmtId="2" formatCode="0.00"/>
    </dxf>
    <dxf>
      <alignment horizontal="right" readingOrder="0"/>
    </dxf>
    <dxf>
      <alignment horizontal="center" readingOrder="0"/>
    </dxf>
    <dxf>
      <numFmt numFmtId="0" formatCode="General"/>
    </dxf>
    <dxf>
      <alignment wrapText="1" readingOrder="0"/>
    </dxf>
    <dxf>
      <alignment wrapText="1" readingOrder="0"/>
    </dxf>
    <dxf>
      <numFmt numFmtId="2" formatCode="0.00"/>
    </dxf>
    <dxf>
      <font>
        <b val="0"/>
        <i val="0"/>
        <strike val="0"/>
        <condense val="0"/>
        <extend val="0"/>
        <outline val="0"/>
        <shadow val="0"/>
        <u val="none"/>
        <vertAlign val="baseline"/>
        <sz val="10"/>
        <color auto="1"/>
        <name val="Trebuchet MS"/>
        <scheme val="none"/>
      </font>
      <numFmt numFmtId="0" formatCode="General"/>
      <fill>
        <patternFill patternType="none">
          <fgColor indexed="64"/>
          <bgColor auto="1"/>
        </patternFill>
      </fill>
      <alignment horizontal="center" vertical="center" textRotation="0" wrapText="0" indent="0" justifyLastLine="0" shrinkToFit="0" readingOrder="0"/>
      <border diagonalUp="0" diagonalDown="0" outline="0">
        <left style="thin">
          <color theme="0" tint="-0.24994659260841701"/>
        </left>
        <right style="thin">
          <color theme="0" tint="-0.24994659260841701"/>
        </right>
        <top/>
        <bottom/>
      </border>
      <protection locked="0" hidden="0"/>
    </dxf>
    <dxf>
      <font>
        <b val="0"/>
        <i val="0"/>
        <strike val="0"/>
        <condense val="0"/>
        <extend val="0"/>
        <outline val="0"/>
        <shadow val="0"/>
        <u val="none"/>
        <vertAlign val="baseline"/>
        <sz val="10"/>
        <color auto="1"/>
        <name val="Trebuchet MS"/>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theme="0" tint="-0.24994659260841701"/>
        </left>
        <right style="thin">
          <color theme="0" tint="-0.24994659260841701"/>
        </right>
        <top/>
        <bottom/>
      </border>
      <protection locked="1" hidden="0"/>
    </dxf>
    <dxf>
      <font>
        <b val="0"/>
        <i val="0"/>
        <strike val="0"/>
        <condense val="0"/>
        <extend val="0"/>
        <outline val="0"/>
        <shadow val="0"/>
        <u val="none"/>
        <vertAlign val="baseline"/>
        <sz val="10"/>
        <color auto="1"/>
        <name val="Trebuchet MS"/>
        <scheme val="none"/>
      </font>
      <numFmt numFmtId="7" formatCode="#,##0.00_);\(#,##0.00\)"/>
      <fill>
        <patternFill patternType="none">
          <fgColor indexed="64"/>
          <bgColor auto="1"/>
        </patternFill>
      </fill>
      <alignment horizontal="right" vertical="center" textRotation="0" wrapText="0" indent="0" justifyLastLine="0" shrinkToFit="0" readingOrder="0"/>
      <border diagonalUp="0" diagonalDown="0" outline="0">
        <left style="thin">
          <color theme="0" tint="-0.24994659260841701"/>
        </left>
        <right style="thin">
          <color theme="0" tint="-0.24994659260841701"/>
        </right>
        <top/>
        <bottom/>
      </border>
      <protection locked="0" hidden="0"/>
    </dxf>
    <dxf>
      <font>
        <b val="0"/>
        <i val="0"/>
        <strike val="0"/>
        <condense val="0"/>
        <extend val="0"/>
        <outline val="0"/>
        <shadow val="0"/>
        <u val="none"/>
        <vertAlign val="baseline"/>
        <sz val="10"/>
        <color auto="1"/>
        <name val="Trebuchet MS"/>
        <scheme val="none"/>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style="thin">
          <color theme="0" tint="-0.24994659260841701"/>
        </left>
        <right style="thin">
          <color theme="0" tint="-0.24994659260841701"/>
        </right>
        <top/>
        <bottom/>
      </border>
      <protection locked="0" hidden="0"/>
    </dxf>
    <dxf>
      <font>
        <b val="0"/>
        <i val="0"/>
        <strike val="0"/>
        <condense val="0"/>
        <extend val="0"/>
        <outline val="0"/>
        <shadow val="0"/>
        <u val="none"/>
        <vertAlign val="baseline"/>
        <sz val="10"/>
        <color auto="1"/>
        <name val="Trebuchet MS"/>
        <scheme val="none"/>
      </font>
      <numFmt numFmtId="0" formatCode="General"/>
      <fill>
        <patternFill patternType="none">
          <fgColor indexed="64"/>
          <bgColor auto="1"/>
        </patternFill>
      </fill>
      <alignment horizontal="left" vertical="center" textRotation="0" wrapText="0" indent="0" justifyLastLine="0" shrinkToFit="0" readingOrder="0"/>
      <border diagonalUp="0" diagonalDown="0" outline="0">
        <left style="thin">
          <color theme="0" tint="-0.24994659260841701"/>
        </left>
        <right style="thin">
          <color theme="0" tint="-0.24994659260841701"/>
        </right>
        <top/>
        <bottom/>
      </border>
      <protection locked="1" hidden="0"/>
    </dxf>
    <dxf>
      <font>
        <b val="0"/>
        <i val="0"/>
        <strike val="0"/>
        <condense val="0"/>
        <extend val="0"/>
        <outline val="0"/>
        <shadow val="0"/>
        <u val="none"/>
        <vertAlign val="baseline"/>
        <sz val="10"/>
        <color auto="1"/>
        <name val="Trebuchet MS"/>
        <scheme val="none"/>
      </font>
      <numFmt numFmtId="164" formatCode="m/d/yy;@"/>
      <fill>
        <patternFill patternType="none">
          <fgColor indexed="64"/>
          <bgColor auto="1"/>
        </patternFill>
      </fill>
      <alignment horizontal="center" vertical="center" textRotation="0" wrapText="0" indent="0" justifyLastLine="0" shrinkToFit="0" readingOrder="0"/>
      <border diagonalUp="0" diagonalDown="0" outline="0">
        <left style="thin">
          <color theme="0" tint="-0.24994659260841701"/>
        </left>
        <right style="thin">
          <color theme="0" tint="-0.24994659260841701"/>
        </right>
        <top/>
        <bottom/>
      </border>
      <protection locked="1" hidden="0"/>
    </dxf>
    <dxf>
      <font>
        <b val="0"/>
        <i val="0"/>
        <strike val="0"/>
        <condense val="0"/>
        <extend val="0"/>
        <outline val="0"/>
        <shadow val="0"/>
        <u val="none"/>
        <vertAlign val="baseline"/>
        <sz val="10"/>
        <color auto="1"/>
        <name val="Trebuchet MS"/>
        <scheme val="none"/>
      </font>
      <fill>
        <patternFill patternType="none">
          <fgColor indexed="64"/>
          <bgColor auto="1"/>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0"/>
        <name val="Trebuchet MS"/>
        <scheme val="none"/>
      </font>
      <fill>
        <patternFill patternType="none">
          <fgColor indexed="64"/>
          <bgColor auto="1"/>
        </patternFill>
      </fill>
      <alignment horizontal="center" vertical="center" textRotation="0" wrapText="1" indent="0" justifyLastLine="0" shrinkToFit="0" readingOrder="0"/>
      <protection locked="1" hidden="0"/>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1"/>
      </font>
    </dxf>
    <dxf>
      <font>
        <b/>
        <color theme="1"/>
      </font>
      <fill>
        <patternFill patternType="solid">
          <fgColor theme="0" tint="-0.14999847407452621"/>
          <bgColor theme="0" tint="-0.14999847407452621"/>
        </patternFill>
      </fill>
    </dxf>
    <dxf>
      <font>
        <b/>
        <color theme="1"/>
      </font>
    </dxf>
    <dxf>
      <font>
        <b/>
        <color theme="1"/>
      </font>
      <fill>
        <patternFill patternType="solid">
          <fgColor theme="0" tint="-0.249977111117893"/>
          <bgColor theme="0" tint="-0.249977111117893"/>
        </patternFill>
      </fill>
    </dxf>
    <dxf>
      <font>
        <b/>
        <color theme="1"/>
      </font>
      <border>
        <left style="medium">
          <color theme="0" tint="-0.249977111117893"/>
        </left>
        <right style="medium">
          <color theme="0" tint="-0.249977111117893"/>
        </right>
        <top style="medium">
          <color theme="0" tint="-0.249977111117893"/>
        </top>
        <bottom style="medium">
          <color theme="0" tint="-0.249977111117893"/>
        </bottom>
      </border>
    </dxf>
    <dxf>
      <border>
        <left style="medium">
          <color theme="0" tint="-0.14999847407452621"/>
        </left>
        <right style="medium">
          <color theme="0" tint="-0.14999847407452621"/>
        </right>
      </border>
    </dxf>
    <dxf>
      <border>
        <top style="thin">
          <color theme="0" tint="-0.249977111117893"/>
        </top>
        <bottom style="thin">
          <color theme="0" tint="-0.249977111117893"/>
        </bottom>
        <horizontal style="thin">
          <color theme="0" tint="-0.249977111117893"/>
        </horizontal>
      </border>
    </dxf>
    <dxf>
      <font>
        <b/>
        <color theme="1"/>
      </font>
      <border>
        <top style="thin">
          <color theme="1"/>
        </top>
        <bottom style="medium">
          <color theme="1" tint="0.499984740745262"/>
        </bottom>
      </border>
    </dxf>
    <dxf>
      <font>
        <b/>
        <color theme="0"/>
      </font>
      <fill>
        <patternFill patternType="solid">
          <fgColor theme="1" tint="0.499984740745262"/>
          <bgColor theme="1" tint="0.499984740745262"/>
        </patternFill>
      </fill>
      <border>
        <top style="medium">
          <color theme="1" tint="0.499984740745262"/>
        </top>
      </border>
    </dxf>
    <dxf>
      <font>
        <color theme="1"/>
      </font>
      <border>
        <left style="thin">
          <color theme="0" tint="-0.24994659260841701"/>
        </left>
        <right style="thin">
          <color theme="0" tint="-0.24994659260841701"/>
        </right>
        <top style="thin">
          <color theme="0" tint="-0.24994659260841701"/>
        </top>
        <bottom style="thin">
          <color theme="0" tint="-0.24994659260841701"/>
        </bottom>
      </border>
    </dxf>
  </dxfs>
  <tableStyles count="1" defaultTableStyle="TableStyleMedium2" defaultPivotStyle="PivotStyleLight16">
    <tableStyle name="V42_List1" table="0" count="12">
      <tableStyleElement type="wholeTable" dxfId="37"/>
      <tableStyleElement type="headerRow" dxfId="36"/>
      <tableStyleElement type="totalRow" dxfId="35"/>
      <tableStyleElement type="firstRowStripe" dxfId="34"/>
      <tableStyleElement type="firstColumnStripe" dxfId="33"/>
      <tableStyleElement type="firstSubtotalColumn" dxfId="32"/>
      <tableStyleElement type="firstSubtotalRow" dxfId="31"/>
      <tableStyleElement type="secondSubtotalRow" dxfId="30"/>
      <tableStyleElement type="firstRowSubheading" dxfId="29"/>
      <tableStyleElement type="secondRowSubheading" dxfId="28"/>
      <tableStyleElement type="pageFieldLabels" dxfId="27"/>
      <tableStyleElement type="pageFieldValues" dxfId="26"/>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99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E9E4"/>
      <rgbColor rgb="00E4EFF3"/>
      <rgbColor rgb="001849B5"/>
      <rgbColor rgb="0036ACA2"/>
      <rgbColor rgb="00F0BA00"/>
      <rgbColor rgb="00BCD5E1"/>
      <rgbColor rgb="0083B3C9"/>
      <rgbColor rgb="00346378"/>
      <rgbColor rgb="0087533B"/>
      <rgbColor rgb="00C0C0C0"/>
      <rgbColor rgb="00003366"/>
      <rgbColor rgb="00109618"/>
      <rgbColor rgb="00085108"/>
      <rgbColor rgb="00635100"/>
      <rgbColor rgb="0023414F"/>
      <rgbColor rgb="00E1C8BC"/>
      <rgbColor rgb="00593727"/>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pivotCacheDefinition" Target="pivotCache/pivotCacheDefinition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theme" Target="theme/theme1.xml"/><Relationship Id="rId5" Type="http://schemas.openxmlformats.org/officeDocument/2006/relationships/worksheet" Target="worksheets/sheet5.xml"/><Relationship Id="rId10" Type="http://schemas.microsoft.com/office/2007/relationships/slicerCache" Target="slicerCaches/slicerCache2.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Progress</a:t>
            </a:r>
          </a:p>
        </c:rich>
      </c:tx>
      <c:layout>
        <c:manualLayout>
          <c:xMode val="edge"/>
          <c:yMode val="edge"/>
          <c:x val="0.36426091909067804"/>
          <c:y val="0"/>
        </c:manualLayout>
      </c:layout>
      <c:overlay val="0"/>
    </c:title>
    <c:autoTitleDeleted val="0"/>
    <c:plotArea>
      <c:layout>
        <c:manualLayout>
          <c:layoutTarget val="inner"/>
          <c:xMode val="edge"/>
          <c:yMode val="edge"/>
          <c:x val="0.24877447081590748"/>
          <c:y val="0.24754155730533681"/>
          <c:w val="0.66013320638947015"/>
          <c:h val="0.62645302401715919"/>
        </c:manualLayout>
      </c:layout>
      <c:barChart>
        <c:barDir val="col"/>
        <c:grouping val="clustered"/>
        <c:varyColors val="0"/>
        <c:ser>
          <c:idx val="0"/>
          <c:order val="0"/>
          <c:tx>
            <c:strRef>
              <c:f>DonationLog!$C$5</c:f>
              <c:strCache>
                <c:ptCount val="1"/>
                <c:pt idx="0">
                  <c:v>Overall Target</c:v>
                </c:pt>
              </c:strCache>
            </c:strRef>
          </c:tx>
          <c:spPr>
            <a:solidFill>
              <a:schemeClr val="bg1">
                <a:lumMod val="95000"/>
              </a:schemeClr>
            </a:solidFill>
            <a:ln w="19050">
              <a:solidFill>
                <a:schemeClr val="accent1"/>
              </a:solidFill>
            </a:ln>
            <a:effectLst/>
          </c:spPr>
          <c:invertIfNegative val="0"/>
          <c:val>
            <c:numRef>
              <c:f>DonationLog!$D$5</c:f>
              <c:numCache>
                <c:formatCode>#,##0.00_);\(#,##0.00\)</c:formatCode>
                <c:ptCount val="1"/>
                <c:pt idx="0">
                  <c:v>5000</c:v>
                </c:pt>
              </c:numCache>
            </c:numRef>
          </c:val>
          <c:extLst>
            <c:ext xmlns:c16="http://schemas.microsoft.com/office/drawing/2014/chart" uri="{C3380CC4-5D6E-409C-BE32-E72D297353CC}">
              <c16:uniqueId val="{00000000-281D-4023-B1A1-F18E9B016E02}"/>
            </c:ext>
          </c:extLst>
        </c:ser>
        <c:dLbls>
          <c:showLegendKey val="0"/>
          <c:showVal val="0"/>
          <c:showCatName val="0"/>
          <c:showSerName val="0"/>
          <c:showPercent val="0"/>
          <c:showBubbleSize val="0"/>
        </c:dLbls>
        <c:gapWidth val="250"/>
        <c:overlap val="100"/>
        <c:axId val="202039296"/>
        <c:axId val="202040832"/>
      </c:barChart>
      <c:barChart>
        <c:barDir val="col"/>
        <c:grouping val="clustered"/>
        <c:varyColors val="0"/>
        <c:ser>
          <c:idx val="1"/>
          <c:order val="1"/>
          <c:tx>
            <c:strRef>
              <c:f>DonationLog!$C$7</c:f>
              <c:strCache>
                <c:ptCount val="1"/>
                <c:pt idx="0">
                  <c:v>Overall Total</c:v>
                </c:pt>
              </c:strCache>
            </c:strRef>
          </c:tx>
          <c:spPr>
            <a:ln>
              <a:noFill/>
            </a:ln>
          </c:spPr>
          <c:invertIfNegative val="0"/>
          <c:dLbls>
            <c:dLbl>
              <c:idx val="0"/>
              <c:numFmt formatCode="#,##0" sourceLinked="0"/>
              <c:spPr/>
              <c:txPr>
                <a:bodyPr/>
                <a:lstStyle/>
                <a:p>
                  <a:pPr>
                    <a:defRPr sz="900" b="0"/>
                  </a:pPr>
                  <a:endParaRPr lang="en-US"/>
                </a:p>
              </c:txPr>
              <c:dLblPos val="inEnd"/>
              <c:showLegendKey val="0"/>
              <c:showVal val="1"/>
              <c:showCatName val="0"/>
              <c:showSerName val="0"/>
              <c:showPercent val="0"/>
              <c:showBubbleSize val="0"/>
              <c:extLst>
                <c:ext xmlns:c16="http://schemas.microsoft.com/office/drawing/2014/chart" uri="{C3380CC4-5D6E-409C-BE32-E72D297353CC}">
                  <c16:uniqueId val="{00000001-281D-4023-B1A1-F18E9B016E02}"/>
                </c:ext>
              </c:extLst>
            </c:dLbl>
            <c:spPr>
              <a:noFill/>
              <a:ln>
                <a:noFill/>
              </a:ln>
              <a:effectLst/>
            </c:spPr>
            <c:txPr>
              <a:bodyPr/>
              <a:lstStyle/>
              <a:p>
                <a:pPr>
                  <a:defRPr sz="900" b="0"/>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DonationLog!$D$7</c:f>
              <c:numCache>
                <c:formatCode>#,##0.00_);\(#,##0.00\)</c:formatCode>
                <c:ptCount val="1"/>
                <c:pt idx="0">
                  <c:v>858</c:v>
                </c:pt>
              </c:numCache>
            </c:numRef>
          </c:val>
          <c:extLst>
            <c:ext xmlns:c16="http://schemas.microsoft.com/office/drawing/2014/chart" uri="{C3380CC4-5D6E-409C-BE32-E72D297353CC}">
              <c16:uniqueId val="{00000002-281D-4023-B1A1-F18E9B016E02}"/>
            </c:ext>
          </c:extLst>
        </c:ser>
        <c:dLbls>
          <c:showLegendKey val="0"/>
          <c:showVal val="0"/>
          <c:showCatName val="0"/>
          <c:showSerName val="0"/>
          <c:showPercent val="0"/>
          <c:showBubbleSize val="0"/>
        </c:dLbls>
        <c:gapWidth val="280"/>
        <c:overlap val="100"/>
        <c:axId val="207200640"/>
        <c:axId val="202041984"/>
      </c:barChart>
      <c:lineChart>
        <c:grouping val="stacked"/>
        <c:varyColors val="0"/>
        <c:ser>
          <c:idx val="2"/>
          <c:order val="2"/>
          <c:tx>
            <c:strRef>
              <c:f>DonationLog!$C$6</c:f>
              <c:strCache>
                <c:ptCount val="1"/>
                <c:pt idx="0">
                  <c:v>On Track Target</c:v>
                </c:pt>
              </c:strCache>
            </c:strRef>
          </c:tx>
          <c:spPr>
            <a:ln>
              <a:solidFill>
                <a:schemeClr val="accent5"/>
              </a:solidFill>
            </a:ln>
          </c:spPr>
          <c:marker>
            <c:symbol val="dash"/>
            <c:size val="15"/>
            <c:spPr>
              <a:solidFill>
                <a:schemeClr val="accent5"/>
              </a:solidFill>
              <a:ln>
                <a:solidFill>
                  <a:schemeClr val="accent5"/>
                </a:solidFill>
              </a:ln>
            </c:spPr>
          </c:marker>
          <c:val>
            <c:numRef>
              <c:f>DonationLog!$D$6</c:f>
              <c:numCache>
                <c:formatCode>#,##0.00_);\(#,##0.00\)</c:formatCode>
                <c:ptCount val="1"/>
                <c:pt idx="0">
                  <c:v>1000</c:v>
                </c:pt>
              </c:numCache>
            </c:numRef>
          </c:val>
          <c:smooth val="0"/>
          <c:extLst>
            <c:ext xmlns:c16="http://schemas.microsoft.com/office/drawing/2014/chart" uri="{C3380CC4-5D6E-409C-BE32-E72D297353CC}">
              <c16:uniqueId val="{00000003-281D-4023-B1A1-F18E9B016E02}"/>
            </c:ext>
          </c:extLst>
        </c:ser>
        <c:dLbls>
          <c:showLegendKey val="0"/>
          <c:showVal val="0"/>
          <c:showCatName val="0"/>
          <c:showSerName val="0"/>
          <c:showPercent val="0"/>
          <c:showBubbleSize val="0"/>
        </c:dLbls>
        <c:marker val="1"/>
        <c:smooth val="0"/>
        <c:axId val="207200640"/>
        <c:axId val="202041984"/>
      </c:lineChart>
      <c:catAx>
        <c:axId val="202039296"/>
        <c:scaling>
          <c:orientation val="minMax"/>
        </c:scaling>
        <c:delete val="0"/>
        <c:axPos val="b"/>
        <c:numFmt formatCode="0.0%" sourceLinked="1"/>
        <c:majorTickMark val="none"/>
        <c:minorTickMark val="none"/>
        <c:tickLblPos val="none"/>
        <c:crossAx val="202040832"/>
        <c:crosses val="autoZero"/>
        <c:auto val="1"/>
        <c:lblAlgn val="ctr"/>
        <c:lblOffset val="100"/>
        <c:noMultiLvlLbl val="0"/>
      </c:catAx>
      <c:valAx>
        <c:axId val="202040832"/>
        <c:scaling>
          <c:orientation val="minMax"/>
          <c:min val="0"/>
        </c:scaling>
        <c:delete val="0"/>
        <c:axPos val="l"/>
        <c:numFmt formatCode="#,##0_);\(#,##0\)" sourceLinked="0"/>
        <c:majorTickMark val="none"/>
        <c:minorTickMark val="none"/>
        <c:tickLblPos val="nextTo"/>
        <c:crossAx val="202039296"/>
        <c:crosses val="autoZero"/>
        <c:crossBetween val="between"/>
      </c:valAx>
      <c:valAx>
        <c:axId val="202041984"/>
        <c:scaling>
          <c:orientation val="minMax"/>
        </c:scaling>
        <c:delete val="1"/>
        <c:axPos val="r"/>
        <c:numFmt formatCode="#,##0.00_);\(#,##0.00\)" sourceLinked="1"/>
        <c:majorTickMark val="out"/>
        <c:minorTickMark val="none"/>
        <c:tickLblPos val="nextTo"/>
        <c:crossAx val="207200640"/>
        <c:crosses val="max"/>
        <c:crossBetween val="between"/>
      </c:valAx>
      <c:catAx>
        <c:axId val="207200640"/>
        <c:scaling>
          <c:orientation val="minMax"/>
        </c:scaling>
        <c:delete val="1"/>
        <c:axPos val="b"/>
        <c:majorTickMark val="out"/>
        <c:minorTickMark val="none"/>
        <c:tickLblPos val="nextTo"/>
        <c:crossAx val="202041984"/>
        <c:crosses val="autoZero"/>
        <c:auto val="1"/>
        <c:lblAlgn val="ctr"/>
        <c:lblOffset val="100"/>
        <c:noMultiLvlLbl val="0"/>
      </c:catAx>
    </c:plotArea>
    <c:legend>
      <c:legendPos val="t"/>
      <c:layout>
        <c:manualLayout>
          <c:xMode val="edge"/>
          <c:yMode val="edge"/>
          <c:x val="0.20528097745079132"/>
          <c:y val="8.2065703429609727E-2"/>
          <c:w val="0.70315961076435884"/>
          <c:h val="0.12609254788160892"/>
        </c:manualLayout>
      </c:layout>
      <c:overlay val="0"/>
    </c:legend>
    <c:plotVisOnly val="1"/>
    <c:dispBlanksAs val="gap"/>
    <c:showDLblsOverMax val="0"/>
  </c:chart>
  <c:spPr>
    <a:ln>
      <a:noFill/>
    </a:ln>
  </c:sp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266701</xdr:colOff>
      <xdr:row>0</xdr:row>
      <xdr:rowOff>0</xdr:rowOff>
    </xdr:from>
    <xdr:to>
      <xdr:col>6</xdr:col>
      <xdr:colOff>0</xdr:colOff>
      <xdr:row>18</xdr:row>
      <xdr:rowOff>47625</xdr:rowOff>
    </xdr:to>
    <xdr:graphicFrame macro="">
      <xdr:nvGraphicFramePr>
        <xdr:cNvPr id="5" name="Chart 4">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0</xdr:colOff>
      <xdr:row>0</xdr:row>
      <xdr:rowOff>126206</xdr:rowOff>
    </xdr:from>
    <xdr:to>
      <xdr:col>8</xdr:col>
      <xdr:colOff>1428750</xdr:colOff>
      <xdr:row>2</xdr:row>
      <xdr:rowOff>0</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124700" y="126206"/>
          <a:ext cx="1428750" cy="321469"/>
        </a:xfrm>
        <a:prstGeom prst="rect">
          <a:avLst/>
        </a:prstGeom>
      </xdr:spPr>
    </xdr:pic>
    <xdr:clientData/>
  </xdr:twoCellAnchor>
</xdr:wsDr>
</file>

<file path=xl/drawings/drawing2.xml><?xml version="1.0" encoding="utf-8"?>
<c:userShapes xmlns:c="http://schemas.openxmlformats.org/drawingml/2006/chart">
  <cdr:relSizeAnchor xmlns:cdr="http://schemas.openxmlformats.org/drawingml/2006/chartDrawing">
    <cdr:from>
      <cdr:x>0.42489</cdr:x>
      <cdr:y>0.85753</cdr:y>
    </cdr:from>
    <cdr:to>
      <cdr:x>0.7382</cdr:x>
      <cdr:y>0.98387</cdr:y>
    </cdr:to>
    <cdr:sp macro="" textlink="DonationLog!$D$8">
      <cdr:nvSpPr>
        <cdr:cNvPr id="2" name="Oval 1"/>
        <cdr:cNvSpPr/>
      </cdr:nvSpPr>
      <cdr:spPr>
        <a:xfrm xmlns:a="http://schemas.openxmlformats.org/drawingml/2006/main">
          <a:off x="942974" y="3038475"/>
          <a:ext cx="695326" cy="447675"/>
        </a:xfrm>
        <a:prstGeom xmlns:a="http://schemas.openxmlformats.org/drawingml/2006/main" prst="ellipse">
          <a:avLst/>
        </a:prstGeom>
        <a:solidFill xmlns:a="http://schemas.openxmlformats.org/drawingml/2006/main">
          <a:schemeClr val="accent2"/>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lIns="0" tIns="0" rIns="0" bIns="0" anchor="ctr" anchorCtr="0"/>
        <a:lstStyle xmlns:a="http://schemas.openxmlformats.org/drawingml/2006/main"/>
        <a:p xmlns:a="http://schemas.openxmlformats.org/drawingml/2006/main">
          <a:pPr algn="ctr"/>
          <a:fld id="{5C3CDABE-9B4D-470E-9C18-E543680C48AD}" type="TxLink">
            <a:rPr lang="en-US" sz="1100" b="0" i="0" u="none" strike="noStrike">
              <a:solidFill>
                <a:schemeClr val="bg1"/>
              </a:solidFill>
              <a:latin typeface="Trebuchet MS"/>
            </a:rPr>
            <a:pPr algn="ctr"/>
            <a:t>17.2%</a:t>
          </a:fld>
          <a:endParaRPr lang="en-US" sz="1100">
            <a:solidFill>
              <a:schemeClr val="bg1"/>
            </a:solidFill>
          </a:endParaRP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4</xdr:row>
      <xdr:rowOff>0</xdr:rowOff>
    </xdr:from>
    <xdr:to>
      <xdr:col>4</xdr:col>
      <xdr:colOff>1828800</xdr:colOff>
      <xdr:row>17</xdr:row>
      <xdr:rowOff>66674</xdr:rowOff>
    </xdr:to>
    <mc:AlternateContent xmlns:mc="http://schemas.openxmlformats.org/markup-compatibility/2006" xmlns:a14="http://schemas.microsoft.com/office/drawing/2010/main">
      <mc:Choice Requires="a14">
        <xdr:graphicFrame macro="">
          <xdr:nvGraphicFramePr>
            <xdr:cNvPr id="2" name="Name">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microsoft.com/office/drawing/2010/slicer">
              <sle:slicer xmlns:sle="http://schemas.microsoft.com/office/drawing/2010/slicer" name="Name"/>
            </a:graphicData>
          </a:graphic>
        </xdr:graphicFrame>
      </mc:Choice>
      <mc:Fallback xmlns="">
        <xdr:sp macro="" textlink="">
          <xdr:nvSpPr>
            <xdr:cNvPr id="0" name=""/>
            <xdr:cNvSpPr>
              <a:spLocks noTextEdit="1"/>
            </xdr:cNvSpPr>
          </xdr:nvSpPr>
          <xdr:spPr>
            <a:xfrm>
              <a:off x="3143250" y="838200"/>
              <a:ext cx="1828800" cy="2743199"/>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0</xdr:colOff>
      <xdr:row>4</xdr:row>
      <xdr:rowOff>0</xdr:rowOff>
    </xdr:from>
    <xdr:to>
      <xdr:col>4</xdr:col>
      <xdr:colOff>1828800</xdr:colOff>
      <xdr:row>16</xdr:row>
      <xdr:rowOff>47625</xdr:rowOff>
    </xdr:to>
    <mc:AlternateContent xmlns:mc="http://schemas.openxmlformats.org/markup-compatibility/2006" xmlns:a14="http://schemas.microsoft.com/office/drawing/2010/main">
      <mc:Choice Requires="a14">
        <xdr:graphicFrame macro="">
          <xdr:nvGraphicFramePr>
            <xdr:cNvPr id="2" name="Name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microsoft.com/office/drawing/2010/slicer">
              <sle:slicer xmlns:sle="http://schemas.microsoft.com/office/drawing/2010/slicer" name="Name 1"/>
            </a:graphicData>
          </a:graphic>
        </xdr:graphicFrame>
      </mc:Choice>
      <mc:Fallback xmlns="">
        <xdr:sp macro="" textlink="">
          <xdr:nvSpPr>
            <xdr:cNvPr id="0" name=""/>
            <xdr:cNvSpPr>
              <a:spLocks noTextEdit="1"/>
            </xdr:cNvSpPr>
          </xdr:nvSpPr>
          <xdr:spPr>
            <a:xfrm>
              <a:off x="3343275" y="8382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3619500</xdr:colOff>
      <xdr:row>0</xdr:row>
      <xdr:rowOff>38100</xdr:rowOff>
    </xdr:from>
    <xdr:to>
      <xdr:col>1</xdr:col>
      <xdr:colOff>5048250</xdr:colOff>
      <xdr:row>0</xdr:row>
      <xdr:rowOff>359569</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3819525" y="38100"/>
          <a:ext cx="1428750" cy="321469"/>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r:id="rId1" refreshedBy="Jon" refreshedDate="41855.609977893517" createdVersion="4" refreshedVersion="4" minRefreshableVersion="3" recordCount="56">
  <cacheSource type="worksheet">
    <worksheetSource name="logTable2"/>
  </cacheSource>
  <cacheFields count="6">
    <cacheField name="Date" numFmtId="0">
      <sharedItems containsNonDate="0" containsDate="1" containsString="0" containsBlank="1" minDate="2014-01-06T00:00:00" maxDate="2014-01-21T00:00:00" count="4">
        <d v="2014-01-06T00:00:00"/>
        <d v="2014-01-08T00:00:00"/>
        <d v="2014-01-20T00:00:00"/>
        <m/>
      </sharedItems>
      <fieldGroup base="0">
        <rangePr groupBy="days" startDate="2014-01-06T00:00:00" endDate="2014-01-21T00:00:00" groupInterval="7"/>
        <groupItems count="5">
          <s v="(blank)"/>
          <s v="1/6/2014 - 1/12/2014"/>
          <s v="1/13/2014 - 1/19/2014"/>
          <s v="1/20/2014 - 1/21/2014"/>
          <s v="&gt;1/21/2014"/>
        </groupItems>
      </fieldGroup>
    </cacheField>
    <cacheField name="Name" numFmtId="0">
      <sharedItems containsBlank="1" count="5">
        <s v="Bob Jones"/>
        <s v="Sally Smith"/>
        <s v="Tom Billford"/>
        <s v="Jackie Jordan"/>
        <m/>
      </sharedItems>
    </cacheField>
    <cacheField name="Type or _x000a_Check #" numFmtId="0">
      <sharedItems containsBlank="1" containsMixedTypes="1" containsNumber="1" containsInteger="1" minValue="2032" maxValue="2034"/>
    </cacheField>
    <cacheField name="Amount" numFmtId="0">
      <sharedItems containsString="0" containsBlank="1" containsNumber="1" containsInteger="1" minValue="5" maxValue="235"/>
    </cacheField>
    <cacheField name="This Period" numFmtId="0">
      <sharedItems containsBlank="1"/>
    </cacheField>
    <cacheField name="Comments" numFmtId="0">
      <sharedItems containsBlank="1"/>
    </cacheField>
  </cacheFields>
  <extLst>
    <ext xmlns:x14="http://schemas.microsoft.com/office/spreadsheetml/2009/9/main" uri="{725AE2AE-9491-48be-B2B4-4EB974FC3084}">
      <x14:pivotCacheDefinition pivotCacheId="2"/>
    </ext>
  </extLst>
</pivotCacheDefinition>
</file>

<file path=xl/pivotCache/pivotCacheDefinition2.xml><?xml version="1.0" encoding="utf-8"?>
<pivotCacheDefinition xmlns="http://schemas.openxmlformats.org/spreadsheetml/2006/main" xmlns:r="http://schemas.openxmlformats.org/officeDocument/2006/relationships" r:id="rId1" refreshedBy="Jon" refreshedDate="41855.609978009263" createdVersion="4" refreshedVersion="4" minRefreshableVersion="3" recordCount="55">
  <cacheSource type="worksheet">
    <worksheetSource name="logTable"/>
  </cacheSource>
  <cacheFields count="6">
    <cacheField name="Date" numFmtId="164">
      <sharedItems containsNonDate="0" containsDate="1" containsString="0" containsBlank="1" minDate="2014-01-06T00:00:00" maxDate="2014-01-21T00:00:00" count="4">
        <d v="2014-01-06T00:00:00"/>
        <d v="2014-01-08T00:00:00"/>
        <d v="2014-01-20T00:00:00"/>
        <m/>
      </sharedItems>
    </cacheField>
    <cacheField name="Name" numFmtId="0">
      <sharedItems containsBlank="1" count="5">
        <s v="Bob Jones"/>
        <s v="Sally Smith"/>
        <s v="Tom Billford"/>
        <s v="Jackie Jordan"/>
        <m/>
      </sharedItems>
    </cacheField>
    <cacheField name="Type or _x000a_Check #" numFmtId="0">
      <sharedItems containsBlank="1" containsMixedTypes="1" containsNumber="1" containsInteger="1" minValue="2032" maxValue="2034"/>
    </cacheField>
    <cacheField name="Amount" numFmtId="39">
      <sharedItems containsString="0" containsBlank="1" containsNumber="1" containsInteger="1" minValue="5" maxValue="235"/>
    </cacheField>
    <cacheField name="This Period" numFmtId="0">
      <sharedItems/>
    </cacheField>
    <cacheField name="Comments" numFmtId="0">
      <sharedItems containsBlank="1"/>
    </cacheField>
  </cacheFields>
  <extLst>
    <ext xmlns:x14="http://schemas.microsoft.com/office/spreadsheetml/2009/9/main" uri="{725AE2AE-9491-48be-B2B4-4EB974FC3084}">
      <x14:pivotCacheDefinition pivotCacheId="1"/>
    </ext>
  </extLst>
</pivotCacheDefinition>
</file>

<file path=xl/pivotCache/pivotCacheDefinition3.xml><?xml version="1.0" encoding="utf-8"?>
<pivotCacheDefinition xmlns="http://schemas.openxmlformats.org/spreadsheetml/2006/main" xmlns:r="http://schemas.openxmlformats.org/officeDocument/2006/relationships" r:id="rId1" refreshedBy="Jon" refreshedDate="41855.609978009263" createdVersion="4" refreshedVersion="4" minRefreshableVersion="3" recordCount="56">
  <cacheSource type="worksheet">
    <worksheetSource name="logTable3"/>
  </cacheSource>
  <cacheFields count="6">
    <cacheField name="Date" numFmtId="0">
      <sharedItems containsNonDate="0" containsDate="1" containsString="0" containsBlank="1" minDate="2014-01-06T00:00:00" maxDate="2014-01-21T00:00:00"/>
    </cacheField>
    <cacheField name="Name" numFmtId="0">
      <sharedItems containsBlank="1" count="5">
        <s v="Bob Jones"/>
        <s v="Sally Smith"/>
        <s v="Tom Billford"/>
        <s v="Jackie Jordan"/>
        <m/>
      </sharedItems>
    </cacheField>
    <cacheField name="Type or _x000a_Check #" numFmtId="0">
      <sharedItems containsBlank="1" containsMixedTypes="1" containsNumber="1" containsInteger="1" minValue="2032" maxValue="2034"/>
    </cacheField>
    <cacheField name="Amount" numFmtId="0">
      <sharedItems containsString="0" containsBlank="1" containsNumber="1" containsInteger="1" minValue="5" maxValue="235"/>
    </cacheField>
    <cacheField name="This Period" numFmtId="0">
      <sharedItems containsBlank="1"/>
    </cacheField>
    <cacheField name="Comments" numFmtId="0">
      <sharedItems containsBlank="1"/>
    </cacheField>
  </cacheFields>
  <extLst>
    <ext xmlns:x14="http://schemas.microsoft.com/office/spreadsheetml/2009/9/main" uri="{725AE2AE-9491-48be-B2B4-4EB974FC3084}">
      <x14:pivotCacheDefinition pivotCacheId="3"/>
    </ext>
  </extLst>
</pivotCacheDefinition>
</file>

<file path=xl/pivotCache/pivotCacheRecords1.xml><?xml version="1.0" encoding="utf-8"?>
<pivotCacheRecords xmlns="http://schemas.openxmlformats.org/spreadsheetml/2006/main" xmlns:r="http://schemas.openxmlformats.org/officeDocument/2006/relationships" count="56">
  <r>
    <x v="0"/>
    <x v="0"/>
    <n v="2032"/>
    <n v="235"/>
    <s v="yes"/>
    <m/>
  </r>
  <r>
    <x v="0"/>
    <x v="1"/>
    <s v="cash"/>
    <n v="34"/>
    <s v="yes"/>
    <m/>
  </r>
  <r>
    <x v="0"/>
    <x v="2"/>
    <m/>
    <n v="5"/>
    <s v="yes"/>
    <m/>
  </r>
  <r>
    <x v="0"/>
    <x v="3"/>
    <m/>
    <n v="12"/>
    <s v="yes"/>
    <m/>
  </r>
  <r>
    <x v="1"/>
    <x v="0"/>
    <n v="2033"/>
    <n v="235"/>
    <s v="yes"/>
    <m/>
  </r>
  <r>
    <x v="1"/>
    <x v="1"/>
    <s v="cash"/>
    <n v="34"/>
    <s v="yes"/>
    <m/>
  </r>
  <r>
    <x v="1"/>
    <x v="2"/>
    <m/>
    <n v="5"/>
    <s v="yes"/>
    <m/>
  </r>
  <r>
    <x v="1"/>
    <x v="3"/>
    <m/>
    <n v="12"/>
    <s v="yes"/>
    <m/>
  </r>
  <r>
    <x v="2"/>
    <x v="0"/>
    <n v="2034"/>
    <n v="235"/>
    <s v=""/>
    <m/>
  </r>
  <r>
    <x v="2"/>
    <x v="1"/>
    <s v="cash"/>
    <n v="34"/>
    <s v=""/>
    <m/>
  </r>
  <r>
    <x v="2"/>
    <x v="2"/>
    <m/>
    <n v="5"/>
    <s v=""/>
    <m/>
  </r>
  <r>
    <x v="2"/>
    <x v="3"/>
    <m/>
    <n v="12"/>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s v="Insert new rows above this one"/>
  </r>
  <r>
    <x v="3"/>
    <x v="4"/>
    <m/>
    <m/>
    <m/>
    <m/>
  </r>
</pivotCacheRecords>
</file>

<file path=xl/pivotCache/pivotCacheRecords2.xml><?xml version="1.0" encoding="utf-8"?>
<pivotCacheRecords xmlns="http://schemas.openxmlformats.org/spreadsheetml/2006/main" xmlns:r="http://schemas.openxmlformats.org/officeDocument/2006/relationships" count="55">
  <r>
    <x v="0"/>
    <x v="0"/>
    <n v="2032"/>
    <n v="235"/>
    <s v="yes"/>
    <m/>
  </r>
  <r>
    <x v="0"/>
    <x v="1"/>
    <s v="cash"/>
    <n v="34"/>
    <s v="yes"/>
    <m/>
  </r>
  <r>
    <x v="0"/>
    <x v="2"/>
    <m/>
    <n v="5"/>
    <s v="yes"/>
    <m/>
  </r>
  <r>
    <x v="0"/>
    <x v="3"/>
    <m/>
    <n v="12"/>
    <s v="yes"/>
    <m/>
  </r>
  <r>
    <x v="1"/>
    <x v="0"/>
    <n v="2033"/>
    <n v="235"/>
    <s v="yes"/>
    <m/>
  </r>
  <r>
    <x v="1"/>
    <x v="1"/>
    <s v="cash"/>
    <n v="34"/>
    <s v="yes"/>
    <m/>
  </r>
  <r>
    <x v="1"/>
    <x v="2"/>
    <m/>
    <n v="5"/>
    <s v="yes"/>
    <m/>
  </r>
  <r>
    <x v="1"/>
    <x v="3"/>
    <m/>
    <n v="12"/>
    <s v="yes"/>
    <m/>
  </r>
  <r>
    <x v="2"/>
    <x v="0"/>
    <n v="2034"/>
    <n v="235"/>
    <s v=""/>
    <m/>
  </r>
  <r>
    <x v="2"/>
    <x v="1"/>
    <s v="cash"/>
    <n v="34"/>
    <s v=""/>
    <m/>
  </r>
  <r>
    <x v="2"/>
    <x v="2"/>
    <m/>
    <n v="5"/>
    <s v=""/>
    <m/>
  </r>
  <r>
    <x v="2"/>
    <x v="3"/>
    <m/>
    <n v="12"/>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m/>
  </r>
  <r>
    <x v="3"/>
    <x v="4"/>
    <m/>
    <m/>
    <s v=""/>
    <s v="Insert new rows above this one"/>
  </r>
</pivotCacheRecords>
</file>

<file path=xl/pivotCache/pivotCacheRecords3.xml><?xml version="1.0" encoding="utf-8"?>
<pivotCacheRecords xmlns="http://schemas.openxmlformats.org/spreadsheetml/2006/main" xmlns:r="http://schemas.openxmlformats.org/officeDocument/2006/relationships" count="56">
  <r>
    <d v="2014-01-06T00:00:00"/>
    <x v="0"/>
    <n v="2032"/>
    <n v="235"/>
    <s v="yes"/>
    <m/>
  </r>
  <r>
    <d v="2014-01-06T00:00:00"/>
    <x v="1"/>
    <s v="cash"/>
    <n v="34"/>
    <s v="yes"/>
    <m/>
  </r>
  <r>
    <d v="2014-01-06T00:00:00"/>
    <x v="2"/>
    <m/>
    <n v="5"/>
    <s v="yes"/>
    <m/>
  </r>
  <r>
    <d v="2014-01-06T00:00:00"/>
    <x v="3"/>
    <m/>
    <n v="12"/>
    <s v="yes"/>
    <m/>
  </r>
  <r>
    <d v="2014-01-08T00:00:00"/>
    <x v="0"/>
    <n v="2033"/>
    <n v="235"/>
    <s v="yes"/>
    <m/>
  </r>
  <r>
    <d v="2014-01-08T00:00:00"/>
    <x v="1"/>
    <s v="cash"/>
    <n v="34"/>
    <s v="yes"/>
    <m/>
  </r>
  <r>
    <d v="2014-01-08T00:00:00"/>
    <x v="2"/>
    <m/>
    <n v="5"/>
    <s v="yes"/>
    <m/>
  </r>
  <r>
    <d v="2014-01-08T00:00:00"/>
    <x v="3"/>
    <m/>
    <n v="12"/>
    <s v="yes"/>
    <m/>
  </r>
  <r>
    <d v="2014-01-20T00:00:00"/>
    <x v="0"/>
    <n v="2034"/>
    <n v="235"/>
    <s v=""/>
    <m/>
  </r>
  <r>
    <d v="2014-01-20T00:00:00"/>
    <x v="1"/>
    <s v="cash"/>
    <n v="34"/>
    <s v=""/>
    <m/>
  </r>
  <r>
    <d v="2014-01-20T00:00:00"/>
    <x v="2"/>
    <m/>
    <n v="5"/>
    <s v=""/>
    <m/>
  </r>
  <r>
    <d v="2014-01-20T00:00:00"/>
    <x v="3"/>
    <m/>
    <n v="12"/>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m/>
  </r>
  <r>
    <m/>
    <x v="4"/>
    <m/>
    <m/>
    <s v=""/>
    <s v="Insert new rows above this one"/>
  </r>
  <r>
    <m/>
    <x v="4"/>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PivotTable1" cacheId="4"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5:C10" firstHeaderRow="0" firstDataRow="1" firstDataCol="1" rowPageCount="1" colPageCount="1"/>
  <pivotFields count="6">
    <pivotField axis="axisRow" showAll="0" sortType="ascending">
      <items count="5">
        <item x="0"/>
        <item x="1"/>
        <item x="2"/>
        <item x="3"/>
        <item t="default"/>
      </items>
    </pivotField>
    <pivotField axis="axisPage" showAll="0">
      <items count="6">
        <item x="0"/>
        <item x="3"/>
        <item x="1"/>
        <item x="2"/>
        <item x="4"/>
        <item t="default"/>
      </items>
    </pivotField>
    <pivotField showAll="0"/>
    <pivotField dataField="1" showAll="0"/>
    <pivotField showAll="0" defaultSubtotal="0"/>
    <pivotField showAll="0" defaultSubtotal="0"/>
  </pivotFields>
  <rowFields count="1">
    <field x="0"/>
  </rowFields>
  <rowItems count="5">
    <i>
      <x/>
    </i>
    <i>
      <x v="1"/>
    </i>
    <i>
      <x v="2"/>
    </i>
    <i>
      <x v="3"/>
    </i>
    <i t="grand">
      <x/>
    </i>
  </rowItems>
  <colFields count="1">
    <field x="-2"/>
  </colFields>
  <colItems count="2">
    <i>
      <x/>
    </i>
    <i i="1">
      <x v="1"/>
    </i>
  </colItems>
  <pageFields count="1">
    <pageField fld="1" hier="-1"/>
  </pageFields>
  <dataFields count="2">
    <dataField name="Total Donations" fld="3" baseField="0" baseItem="0" numFmtId="2"/>
    <dataField name="Number of Donations" fld="3" subtotal="count" baseField="0" baseItem="0"/>
  </dataFields>
  <formats count="6">
    <format dxfId="17">
      <pivotArea outline="0" collapsedLevelsAreSubtotals="1" fieldPosition="0"/>
    </format>
    <format dxfId="16">
      <pivotArea field="0" type="button" dataOnly="0" labelOnly="1" outline="0" axis="axisRow" fieldPosition="0"/>
    </format>
    <format dxfId="15">
      <pivotArea dataOnly="0" labelOnly="1" outline="0" fieldPosition="0">
        <references count="1">
          <reference field="4294967294" count="2">
            <x v="0"/>
            <x v="1"/>
          </reference>
        </references>
      </pivotArea>
    </format>
    <format dxfId="14">
      <pivotArea outline="0" collapsedLevelsAreSubtotals="1" fieldPosition="0">
        <references count="1">
          <reference field="4294967294" count="1" selected="0">
            <x v="1"/>
          </reference>
        </references>
      </pivotArea>
    </format>
    <format dxfId="13">
      <pivotArea outline="0" collapsedLevelsAreSubtotals="1" fieldPosition="0">
        <references count="1">
          <reference field="4294967294" count="1" selected="0">
            <x v="1"/>
          </reference>
        </references>
      </pivotArea>
    </format>
    <format dxfId="12">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3" cacheId="3"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5:C9" firstHeaderRow="0" firstDataRow="1" firstDataCol="1" rowPageCount="1" colPageCount="1"/>
  <pivotFields count="6">
    <pivotField axis="axisRow" showAll="0" sortType="descending">
      <items count="6">
        <item x="1"/>
        <item x="3"/>
        <item x="2"/>
        <item x="4"/>
        <item x="0"/>
        <item t="default"/>
      </items>
    </pivotField>
    <pivotField axis="axisPage" showAll="0">
      <items count="6">
        <item x="0"/>
        <item x="3"/>
        <item x="1"/>
        <item x="2"/>
        <item x="4"/>
        <item t="default"/>
      </items>
    </pivotField>
    <pivotField showAll="0"/>
    <pivotField dataField="1" showAll="0"/>
    <pivotField showAll="0"/>
    <pivotField showAll="0" defaultSubtotal="0"/>
  </pivotFields>
  <rowFields count="1">
    <field x="0"/>
  </rowFields>
  <rowItems count="4">
    <i>
      <x/>
    </i>
    <i>
      <x v="1"/>
    </i>
    <i>
      <x v="4"/>
    </i>
    <i t="grand">
      <x/>
    </i>
  </rowItems>
  <colFields count="1">
    <field x="-2"/>
  </colFields>
  <colItems count="2">
    <i>
      <x/>
    </i>
    <i i="1">
      <x v="1"/>
    </i>
  </colItems>
  <pageFields count="1">
    <pageField fld="1" hier="-1"/>
  </pageFields>
  <dataFields count="2">
    <dataField name="Total Donations" fld="3" baseField="0" baseItem="0" numFmtId="2"/>
    <dataField name="Number of Donations" fld="3" subtotal="count" baseField="0" baseItem="0"/>
  </dataFields>
  <formats count="6">
    <format dxfId="11">
      <pivotArea outline="0" collapsedLevelsAreSubtotals="1" fieldPosition="0">
        <references count="1">
          <reference field="4294967294" count="1" selected="0">
            <x v="0"/>
          </reference>
        </references>
      </pivotArea>
    </format>
    <format dxfId="10">
      <pivotArea field="0" type="button" dataOnly="0" labelOnly="1" outline="0" axis="axisRow" fieldPosition="0"/>
    </format>
    <format dxfId="9">
      <pivotArea dataOnly="0" labelOnly="1" outline="0" fieldPosition="0">
        <references count="1">
          <reference field="4294967294" count="2">
            <x v="0"/>
            <x v="1"/>
          </reference>
        </references>
      </pivotArea>
    </format>
    <format dxfId="8">
      <pivotArea outline="0" collapsedLevelsAreSubtotals="1" fieldPosition="0">
        <references count="1">
          <reference field="4294967294" count="1" selected="0">
            <x v="1"/>
          </reference>
        </references>
      </pivotArea>
    </format>
    <format dxfId="7">
      <pivotArea dataOnly="0" labelOnly="1" outline="0" fieldPosition="0">
        <references count="1">
          <reference field="4294967294" count="1">
            <x v="1"/>
          </reference>
        </references>
      </pivotArea>
    </format>
    <format dxfId="6">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PivotTable4" cacheId="5"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C9" firstHeaderRow="0" firstDataRow="1" firstDataCol="1"/>
  <pivotFields count="6">
    <pivotField showAll="0"/>
    <pivotField axis="axisRow" showAll="0">
      <items count="6">
        <item x="0"/>
        <item x="3"/>
        <item x="1"/>
        <item x="2"/>
        <item x="4"/>
        <item t="default"/>
      </items>
    </pivotField>
    <pivotField showAll="0"/>
    <pivotField dataField="1" showAll="0"/>
    <pivotField showAll="0"/>
    <pivotField showAll="0"/>
  </pivotFields>
  <rowFields count="1">
    <field x="1"/>
  </rowFields>
  <rowItems count="6">
    <i>
      <x/>
    </i>
    <i>
      <x v="1"/>
    </i>
    <i>
      <x v="2"/>
    </i>
    <i>
      <x v="3"/>
    </i>
    <i>
      <x v="4"/>
    </i>
    <i t="grand">
      <x/>
    </i>
  </rowItems>
  <colFields count="1">
    <field x="-2"/>
  </colFields>
  <colItems count="2">
    <i>
      <x/>
    </i>
    <i i="1">
      <x v="1"/>
    </i>
  </colItems>
  <dataFields count="2">
    <dataField name="Total Donations" fld="3" baseField="1" baseItem="0" numFmtId="2"/>
    <dataField name="Number of Donations" fld="3" subtotal="count" baseField="1" baseItem="0"/>
  </dataFields>
  <formats count="6">
    <format dxfId="5">
      <pivotArea outline="0" collapsedLevelsAreSubtotals="1" fieldPosition="0">
        <references count="1">
          <reference field="4294967294" count="1" selected="0">
            <x v="0"/>
          </reference>
        </references>
      </pivotArea>
    </format>
    <format dxfId="4">
      <pivotArea field="1" type="button" dataOnly="0" labelOnly="1" outline="0" axis="axisRow" fieldPosition="0"/>
    </format>
    <format dxfId="3">
      <pivotArea dataOnly="0" labelOnly="1" outline="0" fieldPosition="0">
        <references count="1">
          <reference field="4294967294" count="2">
            <x v="0"/>
            <x v="1"/>
          </reference>
        </references>
      </pivotArea>
    </format>
    <format dxfId="2">
      <pivotArea outline="0" collapsedLevelsAreSubtotals="1" fieldPosition="0">
        <references count="1">
          <reference field="4294967294" count="1" selected="0">
            <x v="1"/>
          </reference>
        </references>
      </pivotArea>
    </format>
    <format dxfId="1">
      <pivotArea dataOnly="0" labelOnly="1" outline="0" fieldPosition="0">
        <references count="1">
          <reference field="4294967294" count="1">
            <x v="1"/>
          </reference>
        </references>
      </pivotArea>
    </format>
    <format dxfId="0">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Name" sourceName="Name">
  <pivotTables>
    <pivotTable tabId="18" name="PivotTable1"/>
  </pivotTables>
  <data>
    <tabular pivotCacheId="1">
      <items count="5">
        <i x="0" s="1"/>
        <i x="3" s="1"/>
        <i x="1" s="1"/>
        <i x="2" s="1"/>
        <i x="4"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Name1" sourceName="Name">
  <pivotTables>
    <pivotTable tabId="21" name="PivotTable3"/>
  </pivotTables>
  <data>
    <tabular pivotCacheId="2">
      <items count="5">
        <i x="0" s="1"/>
        <i x="3" s="1"/>
        <i x="1" s="1"/>
        <i x="2" s="1"/>
        <i x="4"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Name" cache="Slicer_Name" caption="Name" rowHeight="241300"/>
</slicers>
</file>

<file path=xl/slicers/slicer2.xml><?xml version="1.0" encoding="utf-8"?>
<slicers xmlns="http://schemas.microsoft.com/office/spreadsheetml/2009/9/main" xmlns:mc="http://schemas.openxmlformats.org/markup-compatibility/2006" xmlns:x="http://schemas.openxmlformats.org/spreadsheetml/2006/main" mc:Ignorable="x">
  <slicer name="Name 1" cache="Slicer_Name1" caption="Name" rowHeight="241300"/>
</slicers>
</file>

<file path=xl/tables/table1.xml><?xml version="1.0" encoding="utf-8"?>
<table xmlns="http://schemas.openxmlformats.org/spreadsheetml/2006/main" id="2" name="logTable" displayName="logTable" ref="A20:F75" totalsRowShown="0" headerRowDxfId="25" dataDxfId="24">
  <tableColumns count="6">
    <tableColumn id="1" name="Date" dataDxfId="23"/>
    <tableColumn id="2" name="Name" dataDxfId="22"/>
    <tableColumn id="12" name="Type or _x000a_Check #" dataDxfId="21"/>
    <tableColumn id="4" name="Amount" dataDxfId="20" dataCellStyle="Currency"/>
    <tableColumn id="5" name="This Period" dataDxfId="19" dataCellStyle="Currency">
      <calculatedColumnFormula>IF(AND(A21&gt;=$D$11,A21&lt;=$D$12),"yes","")</calculatedColumnFormula>
    </tableColumn>
    <tableColumn id="10" name="Comments" dataDxfId="18"/>
  </tableColumns>
  <tableStyleInfo name="TableStyleLight9" showFirstColumn="0" showLastColumn="0" showRowStripes="1" showColumnStripes="0"/>
</table>
</file>

<file path=xl/theme/theme1.xml><?xml version="1.0" encoding="utf-8"?>
<a:theme xmlns:a="http://schemas.openxmlformats.org/drawingml/2006/main" name="Vertex42">
  <a:themeElements>
    <a:clrScheme name="Vertex42">
      <a:dk1>
        <a:sysClr val="windowText" lastClr="000000"/>
      </a:dk1>
      <a:lt1>
        <a:sysClr val="window" lastClr="FFFFFF"/>
      </a:lt1>
      <a:dk2>
        <a:srgbClr val="5E8BCE"/>
      </a:dk2>
      <a:lt2>
        <a:srgbClr val="EEECE2"/>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donation-tracker.html"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3.bin"/><Relationship Id="rId1" Type="http://schemas.openxmlformats.org/officeDocument/2006/relationships/pivotTable" Target="../pivotTables/pivotTable2.xml"/><Relationship Id="rId4" Type="http://schemas.microsoft.com/office/2007/relationships/slicer" Target="../slicers/slicer2.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vertex42.com/ExcelTemplates/donation-tracker.html" TargetMode="External"/><Relationship Id="rId1" Type="http://schemas.openxmlformats.org/officeDocument/2006/relationships/hyperlink" Target="https://www.vertex42.com/licensing/EULA_privateuse.html" TargetMode="External"/><Relationship Id="rId4"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showGridLines="0" tabSelected="1" workbookViewId="0">
      <selection activeCell="A3" sqref="A3"/>
    </sheetView>
  </sheetViews>
  <sheetFormatPr defaultRowHeight="15" x14ac:dyDescent="0.3"/>
  <cols>
    <col min="1" max="1" width="12.5703125" style="1" customWidth="1"/>
    <col min="2" max="2" width="25" style="1" customWidth="1"/>
    <col min="3" max="3" width="14.5703125" customWidth="1"/>
    <col min="4" max="4" width="14" style="1" customWidth="1"/>
    <col min="5" max="5" width="10" style="5" customWidth="1"/>
    <col min="6" max="6" width="24.7109375" style="1" customWidth="1"/>
    <col min="7" max="7" width="6" style="1" customWidth="1"/>
    <col min="8" max="8" width="2.5703125" style="55" customWidth="1"/>
    <col min="9" max="9" width="48.28515625" style="55" customWidth="1"/>
    <col min="10" max="10" width="2.7109375" style="55" customWidth="1"/>
    <col min="11" max="16384" width="9.140625" style="1"/>
  </cols>
  <sheetData>
    <row r="1" spans="1:9" ht="20.25" x14ac:dyDescent="0.3">
      <c r="A1" s="67" t="s">
        <v>8</v>
      </c>
      <c r="B1" s="67"/>
      <c r="C1" s="67"/>
    </row>
    <row r="2" spans="1:9" x14ac:dyDescent="0.3">
      <c r="A2" s="36" t="s">
        <v>9</v>
      </c>
      <c r="B2" s="36"/>
      <c r="C2" s="2"/>
      <c r="D2" s="2"/>
      <c r="E2" s="21"/>
    </row>
    <row r="3" spans="1:9" x14ac:dyDescent="0.3">
      <c r="A3" s="36"/>
      <c r="B3" s="36"/>
      <c r="C3" s="1"/>
      <c r="I3" s="56" t="s">
        <v>34</v>
      </c>
    </row>
    <row r="4" spans="1:9" x14ac:dyDescent="0.3">
      <c r="A4" s="36"/>
      <c r="B4" s="36"/>
      <c r="C4" s="13" t="s">
        <v>20</v>
      </c>
      <c r="D4" s="13"/>
      <c r="I4" s="57" t="s">
        <v>35</v>
      </c>
    </row>
    <row r="5" spans="1:9" x14ac:dyDescent="0.3">
      <c r="A5" s="36"/>
      <c r="B5" s="36"/>
      <c r="C5" s="27" t="s">
        <v>22</v>
      </c>
      <c r="D5" s="28">
        <v>5000</v>
      </c>
      <c r="I5" s="58"/>
    </row>
    <row r="6" spans="1:9" x14ac:dyDescent="0.3">
      <c r="A6" s="36"/>
      <c r="B6" s="36"/>
      <c r="C6" s="27" t="s">
        <v>36</v>
      </c>
      <c r="D6" s="28">
        <v>1000</v>
      </c>
      <c r="I6" s="68" t="s">
        <v>45</v>
      </c>
    </row>
    <row r="7" spans="1:9" x14ac:dyDescent="0.3">
      <c r="A7" s="36"/>
      <c r="B7" s="36"/>
      <c r="C7" s="27" t="s">
        <v>23</v>
      </c>
      <c r="D7" s="29">
        <f>SUM(logTable[[#All],[Amount]])</f>
        <v>858</v>
      </c>
      <c r="I7" s="68"/>
    </row>
    <row r="8" spans="1:9" x14ac:dyDescent="0.3">
      <c r="A8" s="36"/>
      <c r="B8" s="36"/>
      <c r="C8" s="27" t="s">
        <v>24</v>
      </c>
      <c r="D8" s="30">
        <f>D7/D5</f>
        <v>0.1716</v>
      </c>
      <c r="I8" s="58"/>
    </row>
    <row r="9" spans="1:9" ht="15.75" x14ac:dyDescent="0.3">
      <c r="A9" s="36"/>
      <c r="B9" s="36"/>
      <c r="C9" s="1"/>
      <c r="I9" s="59" t="s">
        <v>44</v>
      </c>
    </row>
    <row r="10" spans="1:9" x14ac:dyDescent="0.3">
      <c r="A10" s="36"/>
      <c r="B10" s="36"/>
      <c r="C10" s="13" t="s">
        <v>19</v>
      </c>
      <c r="D10" s="13"/>
      <c r="I10" s="66" t="s">
        <v>46</v>
      </c>
    </row>
    <row r="11" spans="1:9" x14ac:dyDescent="0.3">
      <c r="A11" s="36"/>
      <c r="B11" s="36"/>
      <c r="C11" s="6" t="s">
        <v>6</v>
      </c>
      <c r="D11" s="14">
        <v>41645</v>
      </c>
      <c r="I11" s="66"/>
    </row>
    <row r="12" spans="1:9" x14ac:dyDescent="0.3">
      <c r="A12" s="36"/>
      <c r="B12" s="36"/>
      <c r="C12" s="6" t="s">
        <v>7</v>
      </c>
      <c r="D12" s="14">
        <f>D11+7</f>
        <v>41652</v>
      </c>
      <c r="I12" s="66" t="s">
        <v>52</v>
      </c>
    </row>
    <row r="13" spans="1:9" x14ac:dyDescent="0.3">
      <c r="A13" s="36"/>
      <c r="B13" s="36"/>
      <c r="C13" s="15" t="s">
        <v>21</v>
      </c>
      <c r="D13" s="23">
        <f>SUMIF(logTable[This Period],"=yes",logTable[Amount])</f>
        <v>572</v>
      </c>
      <c r="I13" s="66"/>
    </row>
    <row r="14" spans="1:9" x14ac:dyDescent="0.3">
      <c r="A14" s="36"/>
      <c r="B14" s="36"/>
      <c r="C14" s="2"/>
      <c r="D14" s="2"/>
      <c r="I14" s="66" t="s">
        <v>53</v>
      </c>
    </row>
    <row r="15" spans="1:9" x14ac:dyDescent="0.3">
      <c r="A15" s="36"/>
      <c r="B15" s="36"/>
      <c r="C15" s="13" t="s">
        <v>4</v>
      </c>
      <c r="D15" s="13"/>
      <c r="I15" s="66"/>
    </row>
    <row r="16" spans="1:9" x14ac:dyDescent="0.3">
      <c r="A16" s="36"/>
      <c r="B16" s="36"/>
      <c r="C16" s="6" t="s">
        <v>5</v>
      </c>
      <c r="D16" s="14">
        <f ca="1">TODAY()</f>
        <v>42833</v>
      </c>
      <c r="E16" s="21"/>
      <c r="I16" s="66" t="s">
        <v>47</v>
      </c>
    </row>
    <row r="17" spans="1:10" x14ac:dyDescent="0.3">
      <c r="A17" s="36"/>
      <c r="B17" s="36"/>
      <c r="C17" s="15" t="s">
        <v>21</v>
      </c>
      <c r="D17" s="23">
        <f ca="1">SUMIF(logTable[Date],"="&amp;D16,logTable[Amount])</f>
        <v>0</v>
      </c>
      <c r="E17" s="21"/>
      <c r="I17" s="66"/>
    </row>
    <row r="18" spans="1:10" x14ac:dyDescent="0.3">
      <c r="A18" s="36"/>
      <c r="B18" s="36"/>
      <c r="C18" s="2"/>
      <c r="D18" s="2"/>
      <c r="E18" s="21"/>
      <c r="I18" s="66" t="s">
        <v>48</v>
      </c>
    </row>
    <row r="19" spans="1:10" x14ac:dyDescent="0.3">
      <c r="A19" s="36"/>
      <c r="B19" s="36"/>
      <c r="C19" s="2"/>
      <c r="D19" s="2"/>
      <c r="E19" s="21"/>
      <c r="F19"/>
      <c r="I19" s="66"/>
    </row>
    <row r="20" spans="1:10" s="3" customFormat="1" ht="30" x14ac:dyDescent="0.3">
      <c r="A20" s="7" t="s">
        <v>2</v>
      </c>
      <c r="B20" s="7" t="s">
        <v>10</v>
      </c>
      <c r="C20" s="7" t="s">
        <v>15</v>
      </c>
      <c r="D20" s="8" t="s">
        <v>17</v>
      </c>
      <c r="E20" s="7" t="s">
        <v>19</v>
      </c>
      <c r="F20" s="7" t="s">
        <v>29</v>
      </c>
      <c r="H20" s="61"/>
      <c r="I20" s="60" t="s">
        <v>49</v>
      </c>
      <c r="J20" s="61"/>
    </row>
    <row r="21" spans="1:10" x14ac:dyDescent="0.3">
      <c r="A21" s="9">
        <v>41645</v>
      </c>
      <c r="B21" s="10" t="s">
        <v>11</v>
      </c>
      <c r="C21" s="12">
        <v>2032</v>
      </c>
      <c r="D21" s="18">
        <v>235</v>
      </c>
      <c r="E21" s="22" t="str">
        <f t="shared" ref="E21:E52" si="0">IF(AND(A21&gt;=$D$11,A21&lt;=$D$12),"yes","")</f>
        <v>yes</v>
      </c>
      <c r="F21" s="12"/>
      <c r="I21" s="66" t="s">
        <v>50</v>
      </c>
    </row>
    <row r="22" spans="1:10" x14ac:dyDescent="0.3">
      <c r="A22" s="9">
        <v>41645</v>
      </c>
      <c r="B22" s="10" t="s">
        <v>12</v>
      </c>
      <c r="C22" s="17" t="s">
        <v>16</v>
      </c>
      <c r="D22" s="18">
        <v>34</v>
      </c>
      <c r="E22" s="22" t="str">
        <f t="shared" si="0"/>
        <v>yes</v>
      </c>
      <c r="F22" s="12"/>
      <c r="I22" s="66"/>
    </row>
    <row r="23" spans="1:10" x14ac:dyDescent="0.3">
      <c r="A23" s="9">
        <v>41645</v>
      </c>
      <c r="B23" s="10" t="s">
        <v>14</v>
      </c>
      <c r="C23" s="12"/>
      <c r="D23" s="18">
        <v>5</v>
      </c>
      <c r="E23" s="22" t="str">
        <f t="shared" si="0"/>
        <v>yes</v>
      </c>
      <c r="F23" s="12"/>
      <c r="I23" s="66" t="s">
        <v>51</v>
      </c>
    </row>
    <row r="24" spans="1:10" x14ac:dyDescent="0.3">
      <c r="A24" s="9">
        <v>41645</v>
      </c>
      <c r="B24" s="10" t="s">
        <v>13</v>
      </c>
      <c r="C24" s="12"/>
      <c r="D24" s="18">
        <v>12</v>
      </c>
      <c r="E24" s="22" t="str">
        <f t="shared" si="0"/>
        <v>yes</v>
      </c>
      <c r="F24" s="12"/>
      <c r="I24" s="66"/>
    </row>
    <row r="25" spans="1:10" x14ac:dyDescent="0.3">
      <c r="A25" s="9">
        <v>41647</v>
      </c>
      <c r="B25" s="10" t="s">
        <v>11</v>
      </c>
      <c r="C25" s="12">
        <v>2033</v>
      </c>
      <c r="D25" s="18">
        <v>235</v>
      </c>
      <c r="E25" s="22" t="str">
        <f t="shared" si="0"/>
        <v>yes</v>
      </c>
      <c r="F25" s="12"/>
      <c r="I25" s="58"/>
    </row>
    <row r="26" spans="1:10" x14ac:dyDescent="0.3">
      <c r="A26" s="9">
        <v>41647</v>
      </c>
      <c r="B26" s="10" t="s">
        <v>12</v>
      </c>
      <c r="C26" s="17" t="s">
        <v>16</v>
      </c>
      <c r="D26" s="18">
        <v>34</v>
      </c>
      <c r="E26" s="22" t="str">
        <f t="shared" si="0"/>
        <v>yes</v>
      </c>
      <c r="F26" s="12"/>
      <c r="I26" s="58"/>
    </row>
    <row r="27" spans="1:10" x14ac:dyDescent="0.3">
      <c r="A27" s="9">
        <v>41647</v>
      </c>
      <c r="B27" s="10" t="s">
        <v>14</v>
      </c>
      <c r="C27" s="12"/>
      <c r="D27" s="18">
        <v>5</v>
      </c>
      <c r="E27" s="22" t="str">
        <f t="shared" si="0"/>
        <v>yes</v>
      </c>
      <c r="F27" s="12"/>
      <c r="I27" s="58"/>
    </row>
    <row r="28" spans="1:10" x14ac:dyDescent="0.3">
      <c r="A28" s="9">
        <v>41647</v>
      </c>
      <c r="B28" s="10" t="s">
        <v>13</v>
      </c>
      <c r="C28" s="12"/>
      <c r="D28" s="18">
        <v>12</v>
      </c>
      <c r="E28" s="22" t="str">
        <f t="shared" si="0"/>
        <v>yes</v>
      </c>
      <c r="F28" s="12"/>
    </row>
    <row r="29" spans="1:10" x14ac:dyDescent="0.3">
      <c r="A29" s="9">
        <v>41659</v>
      </c>
      <c r="B29" s="10" t="s">
        <v>11</v>
      </c>
      <c r="C29" s="12">
        <v>2034</v>
      </c>
      <c r="D29" s="18">
        <v>235</v>
      </c>
      <c r="E29" s="22" t="str">
        <f t="shared" si="0"/>
        <v/>
      </c>
      <c r="F29" s="12"/>
    </row>
    <row r="30" spans="1:10" x14ac:dyDescent="0.3">
      <c r="A30" s="9">
        <v>41659</v>
      </c>
      <c r="B30" s="10" t="s">
        <v>12</v>
      </c>
      <c r="C30" s="17" t="s">
        <v>16</v>
      </c>
      <c r="D30" s="18">
        <v>34</v>
      </c>
      <c r="E30" s="22" t="str">
        <f t="shared" si="0"/>
        <v/>
      </c>
      <c r="F30" s="12"/>
    </row>
    <row r="31" spans="1:10" x14ac:dyDescent="0.3">
      <c r="A31" s="9">
        <v>41659</v>
      </c>
      <c r="B31" s="10" t="s">
        <v>14</v>
      </c>
      <c r="C31" s="12"/>
      <c r="D31" s="18">
        <v>5</v>
      </c>
      <c r="E31" s="22" t="str">
        <f t="shared" si="0"/>
        <v/>
      </c>
      <c r="F31" s="12"/>
    </row>
    <row r="32" spans="1:10" x14ac:dyDescent="0.3">
      <c r="A32" s="9">
        <v>41659</v>
      </c>
      <c r="B32" s="10" t="s">
        <v>13</v>
      </c>
      <c r="C32" s="12"/>
      <c r="D32" s="18">
        <v>12</v>
      </c>
      <c r="E32" s="22" t="str">
        <f t="shared" si="0"/>
        <v/>
      </c>
      <c r="F32" s="12"/>
    </row>
    <row r="33" spans="1:6" x14ac:dyDescent="0.3">
      <c r="A33" s="9"/>
      <c r="B33" s="10"/>
      <c r="C33" s="11"/>
      <c r="D33" s="18"/>
      <c r="E33" s="22" t="str">
        <f t="shared" si="0"/>
        <v/>
      </c>
      <c r="F33" s="12"/>
    </row>
    <row r="34" spans="1:6" x14ac:dyDescent="0.3">
      <c r="A34" s="9"/>
      <c r="B34" s="10"/>
      <c r="C34" s="11"/>
      <c r="D34" s="18"/>
      <c r="E34" s="22" t="str">
        <f t="shared" si="0"/>
        <v/>
      </c>
      <c r="F34" s="12"/>
    </row>
    <row r="35" spans="1:6" x14ac:dyDescent="0.3">
      <c r="A35" s="9"/>
      <c r="B35" s="10"/>
      <c r="C35" s="11"/>
      <c r="D35" s="18"/>
      <c r="E35" s="22" t="str">
        <f t="shared" si="0"/>
        <v/>
      </c>
      <c r="F35" s="12"/>
    </row>
    <row r="36" spans="1:6" x14ac:dyDescent="0.3">
      <c r="A36" s="9"/>
      <c r="B36" s="10"/>
      <c r="C36" s="11"/>
      <c r="D36" s="18"/>
      <c r="E36" s="22" t="str">
        <f t="shared" si="0"/>
        <v/>
      </c>
      <c r="F36" s="12"/>
    </row>
    <row r="37" spans="1:6" x14ac:dyDescent="0.3">
      <c r="A37" s="9"/>
      <c r="B37" s="10"/>
      <c r="C37" s="11"/>
      <c r="D37" s="18"/>
      <c r="E37" s="22" t="str">
        <f t="shared" si="0"/>
        <v/>
      </c>
      <c r="F37" s="12"/>
    </row>
    <row r="38" spans="1:6" x14ac:dyDescent="0.3">
      <c r="A38" s="9"/>
      <c r="B38" s="10"/>
      <c r="C38" s="11"/>
      <c r="D38" s="18"/>
      <c r="E38" s="22" t="str">
        <f t="shared" si="0"/>
        <v/>
      </c>
      <c r="F38" s="12"/>
    </row>
    <row r="39" spans="1:6" x14ac:dyDescent="0.3">
      <c r="A39" s="9"/>
      <c r="B39" s="10"/>
      <c r="C39" s="24"/>
      <c r="D39" s="25"/>
      <c r="E39" s="26" t="str">
        <f t="shared" si="0"/>
        <v/>
      </c>
      <c r="F39" s="17"/>
    </row>
    <row r="40" spans="1:6" x14ac:dyDescent="0.3">
      <c r="A40" s="9"/>
      <c r="B40" s="10"/>
      <c r="C40" s="24"/>
      <c r="D40" s="25"/>
      <c r="E40" s="26" t="str">
        <f t="shared" si="0"/>
        <v/>
      </c>
      <c r="F40" s="17"/>
    </row>
    <row r="41" spans="1:6" x14ac:dyDescent="0.3">
      <c r="A41" s="9"/>
      <c r="B41" s="10"/>
      <c r="C41" s="24"/>
      <c r="D41" s="25"/>
      <c r="E41" s="26" t="str">
        <f t="shared" si="0"/>
        <v/>
      </c>
      <c r="F41" s="17"/>
    </row>
    <row r="42" spans="1:6" x14ac:dyDescent="0.3">
      <c r="A42" s="9"/>
      <c r="B42" s="10"/>
      <c r="C42" s="24"/>
      <c r="D42" s="25"/>
      <c r="E42" s="26" t="str">
        <f t="shared" si="0"/>
        <v/>
      </c>
      <c r="F42" s="17"/>
    </row>
    <row r="43" spans="1:6" x14ac:dyDescent="0.3">
      <c r="A43" s="9"/>
      <c r="B43" s="10"/>
      <c r="C43" s="24"/>
      <c r="D43" s="25"/>
      <c r="E43" s="26" t="str">
        <f t="shared" si="0"/>
        <v/>
      </c>
      <c r="F43" s="17"/>
    </row>
    <row r="44" spans="1:6" x14ac:dyDescent="0.3">
      <c r="A44" s="9"/>
      <c r="B44" s="10"/>
      <c r="C44" s="24"/>
      <c r="D44" s="25"/>
      <c r="E44" s="26" t="str">
        <f t="shared" si="0"/>
        <v/>
      </c>
      <c r="F44" s="17"/>
    </row>
    <row r="45" spans="1:6" x14ac:dyDescent="0.3">
      <c r="A45" s="9"/>
      <c r="B45" s="10"/>
      <c r="C45" s="24"/>
      <c r="D45" s="25"/>
      <c r="E45" s="26" t="str">
        <f t="shared" si="0"/>
        <v/>
      </c>
      <c r="F45" s="17"/>
    </row>
    <row r="46" spans="1:6" x14ac:dyDescent="0.3">
      <c r="A46" s="9"/>
      <c r="B46" s="10"/>
      <c r="C46" s="24"/>
      <c r="D46" s="25"/>
      <c r="E46" s="26" t="str">
        <f t="shared" si="0"/>
        <v/>
      </c>
      <c r="F46" s="17"/>
    </row>
    <row r="47" spans="1:6" x14ac:dyDescent="0.3">
      <c r="A47" s="9"/>
      <c r="B47" s="10"/>
      <c r="C47" s="24"/>
      <c r="D47" s="25"/>
      <c r="E47" s="26" t="str">
        <f t="shared" si="0"/>
        <v/>
      </c>
      <c r="F47" s="17"/>
    </row>
    <row r="48" spans="1:6" x14ac:dyDescent="0.3">
      <c r="A48" s="9"/>
      <c r="B48" s="10"/>
      <c r="C48" s="24"/>
      <c r="D48" s="25"/>
      <c r="E48" s="26" t="str">
        <f t="shared" si="0"/>
        <v/>
      </c>
      <c r="F48" s="17"/>
    </row>
    <row r="49" spans="1:6" x14ac:dyDescent="0.3">
      <c r="A49" s="9"/>
      <c r="B49" s="10"/>
      <c r="C49" s="24"/>
      <c r="D49" s="25"/>
      <c r="E49" s="26" t="str">
        <f t="shared" si="0"/>
        <v/>
      </c>
      <c r="F49" s="17"/>
    </row>
    <row r="50" spans="1:6" x14ac:dyDescent="0.3">
      <c r="A50" s="9"/>
      <c r="B50" s="10"/>
      <c r="C50" s="24"/>
      <c r="D50" s="25"/>
      <c r="E50" s="26" t="str">
        <f t="shared" si="0"/>
        <v/>
      </c>
      <c r="F50" s="17"/>
    </row>
    <row r="51" spans="1:6" x14ac:dyDescent="0.3">
      <c r="A51" s="9"/>
      <c r="B51" s="10"/>
      <c r="C51" s="24"/>
      <c r="D51" s="25"/>
      <c r="E51" s="26" t="str">
        <f t="shared" si="0"/>
        <v/>
      </c>
      <c r="F51" s="17"/>
    </row>
    <row r="52" spans="1:6" x14ac:dyDescent="0.3">
      <c r="A52" s="9"/>
      <c r="B52" s="10"/>
      <c r="C52" s="24"/>
      <c r="D52" s="25"/>
      <c r="E52" s="26" t="str">
        <f t="shared" si="0"/>
        <v/>
      </c>
      <c r="F52" s="17"/>
    </row>
    <row r="53" spans="1:6" x14ac:dyDescent="0.3">
      <c r="A53" s="9"/>
      <c r="B53" s="10"/>
      <c r="C53" s="24"/>
      <c r="D53" s="25"/>
      <c r="E53" s="26" t="str">
        <f t="shared" ref="E53:E75" si="1">IF(AND(A53&gt;=$D$11,A53&lt;=$D$12),"yes","")</f>
        <v/>
      </c>
      <c r="F53" s="17"/>
    </row>
    <row r="54" spans="1:6" x14ac:dyDescent="0.3">
      <c r="A54" s="9"/>
      <c r="B54" s="10"/>
      <c r="C54" s="24"/>
      <c r="D54" s="25"/>
      <c r="E54" s="26" t="str">
        <f t="shared" si="1"/>
        <v/>
      </c>
      <c r="F54" s="17"/>
    </row>
    <row r="55" spans="1:6" x14ac:dyDescent="0.3">
      <c r="A55" s="9"/>
      <c r="B55" s="10"/>
      <c r="C55" s="24"/>
      <c r="D55" s="25"/>
      <c r="E55" s="26" t="str">
        <f t="shared" si="1"/>
        <v/>
      </c>
      <c r="F55" s="17"/>
    </row>
    <row r="56" spans="1:6" x14ac:dyDescent="0.3">
      <c r="A56" s="9"/>
      <c r="B56" s="10"/>
      <c r="C56" s="24"/>
      <c r="D56" s="25"/>
      <c r="E56" s="26" t="str">
        <f t="shared" si="1"/>
        <v/>
      </c>
      <c r="F56" s="17"/>
    </row>
    <row r="57" spans="1:6" x14ac:dyDescent="0.3">
      <c r="A57" s="9"/>
      <c r="B57" s="10"/>
      <c r="C57" s="24"/>
      <c r="D57" s="25"/>
      <c r="E57" s="26" t="str">
        <f t="shared" si="1"/>
        <v/>
      </c>
      <c r="F57" s="17"/>
    </row>
    <row r="58" spans="1:6" x14ac:dyDescent="0.3">
      <c r="A58" s="9"/>
      <c r="B58" s="10"/>
      <c r="C58" s="24"/>
      <c r="D58" s="25"/>
      <c r="E58" s="26" t="str">
        <f t="shared" si="1"/>
        <v/>
      </c>
      <c r="F58" s="17"/>
    </row>
    <row r="59" spans="1:6" x14ac:dyDescent="0.3">
      <c r="A59" s="9"/>
      <c r="B59" s="10"/>
      <c r="C59" s="24"/>
      <c r="D59" s="25"/>
      <c r="E59" s="26" t="str">
        <f t="shared" si="1"/>
        <v/>
      </c>
      <c r="F59" s="17"/>
    </row>
    <row r="60" spans="1:6" x14ac:dyDescent="0.3">
      <c r="A60" s="9"/>
      <c r="B60" s="10"/>
      <c r="C60" s="24"/>
      <c r="D60" s="25"/>
      <c r="E60" s="26" t="str">
        <f t="shared" si="1"/>
        <v/>
      </c>
      <c r="F60" s="17"/>
    </row>
    <row r="61" spans="1:6" x14ac:dyDescent="0.3">
      <c r="A61" s="9"/>
      <c r="B61" s="10"/>
      <c r="C61" s="24"/>
      <c r="D61" s="25"/>
      <c r="E61" s="26" t="str">
        <f t="shared" si="1"/>
        <v/>
      </c>
      <c r="F61" s="17"/>
    </row>
    <row r="62" spans="1:6" x14ac:dyDescent="0.3">
      <c r="A62" s="9"/>
      <c r="B62" s="10"/>
      <c r="C62" s="24"/>
      <c r="D62" s="25"/>
      <c r="E62" s="26" t="str">
        <f t="shared" si="1"/>
        <v/>
      </c>
      <c r="F62" s="17"/>
    </row>
    <row r="63" spans="1:6" x14ac:dyDescent="0.3">
      <c r="A63" s="9"/>
      <c r="B63" s="10"/>
      <c r="C63" s="24"/>
      <c r="D63" s="25"/>
      <c r="E63" s="26" t="str">
        <f t="shared" si="1"/>
        <v/>
      </c>
      <c r="F63" s="17"/>
    </row>
    <row r="64" spans="1:6" x14ac:dyDescent="0.3">
      <c r="A64" s="9"/>
      <c r="B64" s="10"/>
      <c r="C64" s="24"/>
      <c r="D64" s="25"/>
      <c r="E64" s="26" t="str">
        <f t="shared" si="1"/>
        <v/>
      </c>
      <c r="F64" s="17"/>
    </row>
    <row r="65" spans="1:6" x14ac:dyDescent="0.3">
      <c r="A65" s="9"/>
      <c r="B65" s="10"/>
      <c r="C65" s="24"/>
      <c r="D65" s="25"/>
      <c r="E65" s="26" t="str">
        <f t="shared" si="1"/>
        <v/>
      </c>
      <c r="F65" s="17"/>
    </row>
    <row r="66" spans="1:6" x14ac:dyDescent="0.3">
      <c r="A66" s="9"/>
      <c r="B66" s="10"/>
      <c r="C66" s="24"/>
      <c r="D66" s="25"/>
      <c r="E66" s="26" t="str">
        <f t="shared" si="1"/>
        <v/>
      </c>
      <c r="F66" s="17"/>
    </row>
    <row r="67" spans="1:6" x14ac:dyDescent="0.3">
      <c r="A67" s="9"/>
      <c r="B67" s="10"/>
      <c r="C67" s="24"/>
      <c r="D67" s="25"/>
      <c r="E67" s="26" t="str">
        <f t="shared" si="1"/>
        <v/>
      </c>
      <c r="F67" s="17"/>
    </row>
    <row r="68" spans="1:6" x14ac:dyDescent="0.3">
      <c r="A68" s="9"/>
      <c r="B68" s="10"/>
      <c r="C68" s="24"/>
      <c r="D68" s="25"/>
      <c r="E68" s="26" t="str">
        <f t="shared" si="1"/>
        <v/>
      </c>
      <c r="F68" s="17"/>
    </row>
    <row r="69" spans="1:6" x14ac:dyDescent="0.3">
      <c r="A69" s="9"/>
      <c r="B69" s="10"/>
      <c r="C69" s="24"/>
      <c r="D69" s="25"/>
      <c r="E69" s="26" t="str">
        <f t="shared" si="1"/>
        <v/>
      </c>
      <c r="F69" s="17"/>
    </row>
    <row r="70" spans="1:6" x14ac:dyDescent="0.3">
      <c r="A70" s="9"/>
      <c r="B70" s="10"/>
      <c r="C70" s="24"/>
      <c r="D70" s="25"/>
      <c r="E70" s="26" t="str">
        <f t="shared" si="1"/>
        <v/>
      </c>
      <c r="F70" s="17"/>
    </row>
    <row r="71" spans="1:6" x14ac:dyDescent="0.3">
      <c r="A71" s="9"/>
      <c r="B71" s="10"/>
      <c r="C71" s="24"/>
      <c r="D71" s="25"/>
      <c r="E71" s="26" t="str">
        <f t="shared" si="1"/>
        <v/>
      </c>
      <c r="F71" s="17"/>
    </row>
    <row r="72" spans="1:6" x14ac:dyDescent="0.3">
      <c r="A72" s="9"/>
      <c r="B72" s="10"/>
      <c r="C72" s="24"/>
      <c r="D72" s="25"/>
      <c r="E72" s="26" t="str">
        <f t="shared" si="1"/>
        <v/>
      </c>
      <c r="F72" s="17"/>
    </row>
    <row r="73" spans="1:6" x14ac:dyDescent="0.3">
      <c r="A73" s="9"/>
      <c r="B73" s="10"/>
      <c r="C73" s="24"/>
      <c r="D73" s="25"/>
      <c r="E73" s="26" t="str">
        <f t="shared" si="1"/>
        <v/>
      </c>
      <c r="F73" s="17"/>
    </row>
    <row r="74" spans="1:6" x14ac:dyDescent="0.3">
      <c r="A74" s="9"/>
      <c r="B74" s="10"/>
      <c r="C74" s="24"/>
      <c r="D74" s="25"/>
      <c r="E74" s="26" t="str">
        <f t="shared" si="1"/>
        <v/>
      </c>
      <c r="F74" s="17"/>
    </row>
    <row r="75" spans="1:6" x14ac:dyDescent="0.3">
      <c r="A75" s="37"/>
      <c r="B75" s="38"/>
      <c r="C75" s="39"/>
      <c r="D75" s="40"/>
      <c r="E75" s="41" t="str">
        <f t="shared" si="1"/>
        <v/>
      </c>
      <c r="F75" s="42" t="s">
        <v>33</v>
      </c>
    </row>
  </sheetData>
  <mergeCells count="9">
    <mergeCell ref="I21:I22"/>
    <mergeCell ref="I23:I24"/>
    <mergeCell ref="A1:C1"/>
    <mergeCell ref="I10:I11"/>
    <mergeCell ref="I6:I7"/>
    <mergeCell ref="I12:I13"/>
    <mergeCell ref="I14:I15"/>
    <mergeCell ref="I16:I17"/>
    <mergeCell ref="I18:I19"/>
  </mergeCells>
  <phoneticPr fontId="0" type="noConversion"/>
  <hyperlinks>
    <hyperlink ref="I4" r:id="rId1" display="https://www.vertex42.com/ExcelTemplates/donation-tracker.html"/>
  </hyperlinks>
  <printOptions horizontalCentered="1"/>
  <pageMargins left="0.5" right="0.5" top="0.5" bottom="0.5" header="0.25" footer="0.25"/>
  <pageSetup fitToHeight="0" orientation="portrait" r:id="rId2"/>
  <headerFooter alignWithMargins="0">
    <oddHeader>&amp;CPage &amp;P of &amp;N</oddHeader>
    <oddFooter>&amp;CPage &amp;P of &amp;N</oddFooter>
  </headerFooter>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election sqref="A1:C1"/>
    </sheetView>
  </sheetViews>
  <sheetFormatPr defaultRowHeight="15" x14ac:dyDescent="0.3"/>
  <cols>
    <col min="1" max="1" width="13" customWidth="1"/>
    <col min="2" max="2" width="14.7109375" customWidth="1"/>
    <col min="3" max="3" width="10.28515625" customWidth="1"/>
    <col min="4" max="4" width="4.140625" customWidth="1"/>
    <col min="5" max="5" width="29.7109375" customWidth="1"/>
    <col min="6" max="6" width="3.28515625" style="62" customWidth="1"/>
    <col min="7" max="7" width="54.28515625" style="64" customWidth="1"/>
    <col min="8" max="8" width="3.140625" style="62" customWidth="1"/>
  </cols>
  <sheetData>
    <row r="1" spans="1:8" ht="21" x14ac:dyDescent="0.35">
      <c r="A1" s="70" t="s">
        <v>30</v>
      </c>
      <c r="B1" s="70"/>
      <c r="C1" s="70"/>
    </row>
    <row r="3" spans="1:8" x14ac:dyDescent="0.3">
      <c r="A3" s="4" t="s">
        <v>10</v>
      </c>
      <c r="B3" s="54" t="s">
        <v>3</v>
      </c>
    </row>
    <row r="5" spans="1:8" s="33" customFormat="1" ht="30" x14ac:dyDescent="0.3">
      <c r="A5" s="32" t="s">
        <v>18</v>
      </c>
      <c r="B5" s="35" t="s">
        <v>28</v>
      </c>
      <c r="C5" s="33" t="s">
        <v>27</v>
      </c>
      <c r="F5" s="63"/>
      <c r="G5" s="71" t="s">
        <v>54</v>
      </c>
      <c r="H5" s="63"/>
    </row>
    <row r="6" spans="1:8" ht="15.75" customHeight="1" x14ac:dyDescent="0.3">
      <c r="A6" s="19">
        <v>41645</v>
      </c>
      <c r="B6" s="31">
        <v>286</v>
      </c>
      <c r="C6" s="16">
        <v>4</v>
      </c>
      <c r="G6" s="71"/>
    </row>
    <row r="7" spans="1:8" ht="15" customHeight="1" x14ac:dyDescent="0.3">
      <c r="A7" s="19">
        <v>41647</v>
      </c>
      <c r="B7" s="31">
        <v>286</v>
      </c>
      <c r="C7" s="16">
        <v>4</v>
      </c>
    </row>
    <row r="8" spans="1:8" x14ac:dyDescent="0.3">
      <c r="A8" s="19">
        <v>41659</v>
      </c>
      <c r="B8" s="31">
        <v>286</v>
      </c>
      <c r="C8" s="16">
        <v>4</v>
      </c>
      <c r="G8" s="69" t="s">
        <v>58</v>
      </c>
    </row>
    <row r="9" spans="1:8" x14ac:dyDescent="0.3">
      <c r="A9" s="20" t="s">
        <v>0</v>
      </c>
      <c r="B9" s="31"/>
      <c r="C9" s="16"/>
      <c r="G9" s="69"/>
    </row>
    <row r="10" spans="1:8" x14ac:dyDescent="0.3">
      <c r="A10" s="20" t="s">
        <v>1</v>
      </c>
      <c r="B10" s="31">
        <v>858</v>
      </c>
      <c r="C10" s="16">
        <v>12</v>
      </c>
      <c r="G10" s="69"/>
    </row>
    <row r="11" spans="1:8" x14ac:dyDescent="0.3">
      <c r="G11" s="69"/>
    </row>
    <row r="13" spans="1:8" x14ac:dyDescent="0.3">
      <c r="G13" s="69" t="s">
        <v>59</v>
      </c>
    </row>
    <row r="14" spans="1:8" x14ac:dyDescent="0.3">
      <c r="G14" s="69"/>
    </row>
    <row r="15" spans="1:8" x14ac:dyDescent="0.3">
      <c r="G15" s="69"/>
    </row>
  </sheetData>
  <mergeCells count="4">
    <mergeCell ref="G8:G11"/>
    <mergeCell ref="G13:G15"/>
    <mergeCell ref="A1:C1"/>
    <mergeCell ref="G5:G6"/>
  </mergeCells>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election sqref="A1:C1"/>
    </sheetView>
  </sheetViews>
  <sheetFormatPr defaultRowHeight="15" x14ac:dyDescent="0.3"/>
  <cols>
    <col min="1" max="1" width="21.140625" customWidth="1"/>
    <col min="2" max="2" width="9.5703125" customWidth="1"/>
    <col min="3" max="3" width="10.28515625" customWidth="1"/>
    <col min="4" max="4" width="3.7109375" customWidth="1"/>
    <col min="5" max="5" width="29.5703125" customWidth="1"/>
    <col min="6" max="6" width="3.5703125" style="62" customWidth="1"/>
    <col min="7" max="7" width="51.5703125" style="64" customWidth="1"/>
    <col min="8" max="8" width="3.140625" style="62" customWidth="1"/>
  </cols>
  <sheetData>
    <row r="1" spans="1:7" ht="21" x14ac:dyDescent="0.35">
      <c r="A1" s="70" t="s">
        <v>31</v>
      </c>
      <c r="B1" s="70"/>
      <c r="C1" s="70"/>
    </row>
    <row r="3" spans="1:7" x14ac:dyDescent="0.3">
      <c r="A3" s="4" t="s">
        <v>10</v>
      </c>
      <c r="B3" s="54" t="s">
        <v>3</v>
      </c>
    </row>
    <row r="5" spans="1:7" ht="30" customHeight="1" x14ac:dyDescent="0.3">
      <c r="A5" s="32" t="s">
        <v>18</v>
      </c>
      <c r="B5" s="35" t="s">
        <v>28</v>
      </c>
      <c r="C5" s="34" t="s">
        <v>27</v>
      </c>
      <c r="G5" s="71" t="s">
        <v>55</v>
      </c>
    </row>
    <row r="6" spans="1:7" x14ac:dyDescent="0.3">
      <c r="A6" s="20" t="s">
        <v>26</v>
      </c>
      <c r="B6" s="31">
        <v>572</v>
      </c>
      <c r="C6" s="16">
        <v>8</v>
      </c>
      <c r="G6" s="71"/>
    </row>
    <row r="7" spans="1:7" x14ac:dyDescent="0.3">
      <c r="A7" s="20" t="s">
        <v>25</v>
      </c>
      <c r="B7" s="31">
        <v>286</v>
      </c>
      <c r="C7" s="16">
        <v>4</v>
      </c>
      <c r="G7" s="71"/>
    </row>
    <row r="8" spans="1:7" x14ac:dyDescent="0.3">
      <c r="A8" s="20" t="s">
        <v>0</v>
      </c>
      <c r="B8" s="31"/>
      <c r="C8" s="16"/>
    </row>
    <row r="9" spans="1:7" ht="15" customHeight="1" x14ac:dyDescent="0.3">
      <c r="A9" s="20" t="s">
        <v>1</v>
      </c>
      <c r="B9" s="31">
        <v>858</v>
      </c>
      <c r="C9" s="16">
        <v>12</v>
      </c>
      <c r="G9" s="69" t="s">
        <v>56</v>
      </c>
    </row>
    <row r="10" spans="1:7" x14ac:dyDescent="0.3">
      <c r="G10" s="69"/>
    </row>
    <row r="11" spans="1:7" x14ac:dyDescent="0.3">
      <c r="G11" s="69"/>
    </row>
    <row r="12" spans="1:7" x14ac:dyDescent="0.3">
      <c r="G12" s="69"/>
    </row>
    <row r="14" spans="1:7" ht="15" customHeight="1" x14ac:dyDescent="0.3">
      <c r="G14" s="69" t="s">
        <v>58</v>
      </c>
    </row>
    <row r="15" spans="1:7" x14ac:dyDescent="0.3">
      <c r="G15" s="69"/>
    </row>
    <row r="16" spans="1:7" x14ac:dyDescent="0.3">
      <c r="G16" s="69"/>
    </row>
    <row r="17" spans="7:7" x14ac:dyDescent="0.3">
      <c r="G17" s="69"/>
    </row>
    <row r="19" spans="7:7" ht="15" customHeight="1" x14ac:dyDescent="0.3">
      <c r="G19" s="69" t="s">
        <v>59</v>
      </c>
    </row>
    <row r="20" spans="7:7" x14ac:dyDescent="0.3">
      <c r="G20" s="69"/>
    </row>
    <row r="21" spans="7:7" x14ac:dyDescent="0.3">
      <c r="G21" s="69"/>
    </row>
  </sheetData>
  <mergeCells count="5">
    <mergeCell ref="G5:G7"/>
    <mergeCell ref="G9:G12"/>
    <mergeCell ref="G14:G17"/>
    <mergeCell ref="G19:G21"/>
    <mergeCell ref="A1:C1"/>
  </mergeCells>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election sqref="A1:D1"/>
    </sheetView>
  </sheetViews>
  <sheetFormatPr defaultRowHeight="15" x14ac:dyDescent="0.3"/>
  <cols>
    <col min="1" max="1" width="13" bestFit="1" customWidth="1"/>
    <col min="2" max="2" width="9.5703125" customWidth="1"/>
    <col min="3" max="3" width="10.28515625" customWidth="1"/>
    <col min="6" max="6" width="9.140625" style="54"/>
    <col min="7" max="7" width="3.42578125" style="62" customWidth="1"/>
    <col min="8" max="8" width="51.42578125" style="64" customWidth="1"/>
    <col min="9" max="9" width="3.140625" style="62" customWidth="1"/>
  </cols>
  <sheetData>
    <row r="1" spans="1:8" ht="21" x14ac:dyDescent="0.35">
      <c r="A1" s="70" t="s">
        <v>32</v>
      </c>
      <c r="B1" s="70"/>
      <c r="C1" s="70"/>
      <c r="D1" s="70"/>
    </row>
    <row r="3" spans="1:8" ht="30.75" customHeight="1" x14ac:dyDescent="0.3">
      <c r="A3" s="32" t="s">
        <v>18</v>
      </c>
      <c r="B3" s="35" t="s">
        <v>28</v>
      </c>
      <c r="C3" s="34" t="s">
        <v>27</v>
      </c>
      <c r="H3" s="71" t="s">
        <v>57</v>
      </c>
    </row>
    <row r="4" spans="1:8" x14ac:dyDescent="0.3">
      <c r="A4" s="20" t="s">
        <v>11</v>
      </c>
      <c r="B4" s="31">
        <v>705</v>
      </c>
      <c r="C4" s="16">
        <v>3</v>
      </c>
      <c r="H4" s="71"/>
    </row>
    <row r="5" spans="1:8" x14ac:dyDescent="0.3">
      <c r="A5" s="20" t="s">
        <v>13</v>
      </c>
      <c r="B5" s="31">
        <v>36</v>
      </c>
      <c r="C5" s="16">
        <v>3</v>
      </c>
      <c r="H5" s="65"/>
    </row>
    <row r="6" spans="1:8" x14ac:dyDescent="0.3">
      <c r="A6" s="20" t="s">
        <v>12</v>
      </c>
      <c r="B6" s="31">
        <v>102</v>
      </c>
      <c r="C6" s="16">
        <v>3</v>
      </c>
      <c r="H6" s="69" t="s">
        <v>59</v>
      </c>
    </row>
    <row r="7" spans="1:8" ht="15" customHeight="1" x14ac:dyDescent="0.3">
      <c r="A7" s="20" t="s">
        <v>14</v>
      </c>
      <c r="B7" s="31">
        <v>15</v>
      </c>
      <c r="C7" s="16">
        <v>3</v>
      </c>
      <c r="H7" s="69"/>
    </row>
    <row r="8" spans="1:8" x14ac:dyDescent="0.3">
      <c r="A8" s="20" t="s">
        <v>0</v>
      </c>
      <c r="B8" s="31"/>
      <c r="C8" s="16"/>
      <c r="H8" s="69"/>
    </row>
    <row r="9" spans="1:8" x14ac:dyDescent="0.3">
      <c r="A9" s="20" t="s">
        <v>1</v>
      </c>
      <c r="B9" s="31">
        <v>858</v>
      </c>
      <c r="C9" s="16">
        <v>12</v>
      </c>
    </row>
  </sheetData>
  <mergeCells count="3">
    <mergeCell ref="H6:H8"/>
    <mergeCell ref="A1:D1"/>
    <mergeCell ref="H3:H4"/>
  </mergeCell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3"/>
  <cols>
    <col min="1" max="1" width="3" style="52" customWidth="1"/>
    <col min="2" max="2" width="76" style="52" customWidth="1"/>
  </cols>
  <sheetData>
    <row r="1" spans="1:3" ht="32.1" customHeight="1" x14ac:dyDescent="0.3">
      <c r="A1" s="43"/>
      <c r="B1" s="44" t="s">
        <v>43</v>
      </c>
      <c r="C1" s="45"/>
    </row>
    <row r="2" spans="1:3" ht="16.5" x14ac:dyDescent="0.3">
      <c r="A2" s="43"/>
      <c r="B2" s="46"/>
      <c r="C2" s="45"/>
    </row>
    <row r="3" spans="1:3" ht="15.75" x14ac:dyDescent="0.3">
      <c r="A3" s="43"/>
      <c r="B3" s="47" t="s">
        <v>37</v>
      </c>
      <c r="C3" s="45"/>
    </row>
    <row r="4" spans="1:3" x14ac:dyDescent="0.3">
      <c r="A4" s="43"/>
      <c r="B4" s="53" t="s">
        <v>60</v>
      </c>
      <c r="C4" s="45"/>
    </row>
    <row r="5" spans="1:3" ht="16.5" x14ac:dyDescent="0.3">
      <c r="A5" s="43"/>
      <c r="B5" s="48"/>
      <c r="C5" s="45"/>
    </row>
    <row r="6" spans="1:3" ht="16.5" x14ac:dyDescent="0.3">
      <c r="A6" s="43"/>
      <c r="B6" s="49" t="s">
        <v>34</v>
      </c>
      <c r="C6" s="45"/>
    </row>
    <row r="7" spans="1:3" ht="16.5" x14ac:dyDescent="0.3">
      <c r="A7" s="43"/>
      <c r="B7" s="48"/>
      <c r="C7" s="45"/>
    </row>
    <row r="8" spans="1:3" ht="46.5" x14ac:dyDescent="0.3">
      <c r="A8" s="43"/>
      <c r="B8" s="48" t="s">
        <v>38</v>
      </c>
      <c r="C8" s="45"/>
    </row>
    <row r="9" spans="1:3" ht="16.5" x14ac:dyDescent="0.3">
      <c r="A9" s="43"/>
      <c r="B9" s="48"/>
      <c r="C9" s="45"/>
    </row>
    <row r="10" spans="1:3" ht="31.5" x14ac:dyDescent="0.3">
      <c r="A10" s="43"/>
      <c r="B10" s="48" t="s">
        <v>39</v>
      </c>
      <c r="C10" s="45"/>
    </row>
    <row r="11" spans="1:3" ht="16.5" x14ac:dyDescent="0.3">
      <c r="A11" s="43"/>
      <c r="B11" s="48"/>
      <c r="C11" s="45"/>
    </row>
    <row r="12" spans="1:3" ht="31.5" x14ac:dyDescent="0.3">
      <c r="A12" s="43"/>
      <c r="B12" s="48" t="s">
        <v>40</v>
      </c>
      <c r="C12" s="45"/>
    </row>
    <row r="13" spans="1:3" ht="16.5" x14ac:dyDescent="0.3">
      <c r="A13" s="43"/>
      <c r="B13" s="48"/>
      <c r="C13" s="45"/>
    </row>
    <row r="14" spans="1:3" ht="16.5" x14ac:dyDescent="0.3">
      <c r="A14" s="43"/>
      <c r="B14" s="50" t="s">
        <v>41</v>
      </c>
      <c r="C14" s="45"/>
    </row>
    <row r="15" spans="1:3" ht="16.5" x14ac:dyDescent="0.3">
      <c r="A15" s="43"/>
      <c r="B15" s="48" t="s">
        <v>61</v>
      </c>
      <c r="C15" s="45"/>
    </row>
    <row r="16" spans="1:3" ht="16.5" x14ac:dyDescent="0.3">
      <c r="A16" s="43"/>
      <c r="B16" s="51"/>
      <c r="C16" s="45"/>
    </row>
    <row r="17" spans="1:3" ht="32.25" x14ac:dyDescent="0.3">
      <c r="A17" s="43"/>
      <c r="B17" s="48" t="s">
        <v>42</v>
      </c>
      <c r="C17" s="45"/>
    </row>
    <row r="18" spans="1:3" x14ac:dyDescent="0.3">
      <c r="A18" s="43"/>
      <c r="B18" s="43"/>
      <c r="C18" s="45"/>
    </row>
    <row r="19" spans="1:3" x14ac:dyDescent="0.3">
      <c r="A19" s="43"/>
      <c r="B19" s="43"/>
      <c r="C19" s="45"/>
    </row>
    <row r="20" spans="1:3" x14ac:dyDescent="0.3">
      <c r="A20" s="43"/>
      <c r="B20" s="43"/>
      <c r="C20" s="45"/>
    </row>
    <row r="21" spans="1:3" x14ac:dyDescent="0.3">
      <c r="A21" s="43"/>
      <c r="B21" s="43"/>
      <c r="C21" s="45"/>
    </row>
    <row r="22" spans="1:3" x14ac:dyDescent="0.3">
      <c r="A22" s="43"/>
      <c r="B22" s="43"/>
      <c r="C22" s="45"/>
    </row>
    <row r="23" spans="1:3" x14ac:dyDescent="0.3">
      <c r="A23" s="43"/>
      <c r="B23" s="43"/>
      <c r="C23" s="45"/>
    </row>
    <row r="24" spans="1:3" x14ac:dyDescent="0.3">
      <c r="A24" s="43"/>
      <c r="B24" s="43"/>
      <c r="C24" s="45"/>
    </row>
    <row r="25" spans="1:3" x14ac:dyDescent="0.3">
      <c r="A25" s="43"/>
      <c r="B25" s="43"/>
      <c r="C25" s="45"/>
    </row>
    <row r="26" spans="1:3" x14ac:dyDescent="0.3">
      <c r="A26" s="43"/>
      <c r="B26" s="43"/>
      <c r="C26" s="45"/>
    </row>
    <row r="27" spans="1:3" x14ac:dyDescent="0.3">
      <c r="A27" s="43"/>
      <c r="B27" s="43"/>
      <c r="C27" s="45"/>
    </row>
    <row r="28" spans="1:3" x14ac:dyDescent="0.3">
      <c r="A28" s="43"/>
      <c r="B28" s="43"/>
      <c r="C28" s="45"/>
    </row>
    <row r="29" spans="1:3" x14ac:dyDescent="0.3">
      <c r="A29" s="43"/>
      <c r="B29" s="43"/>
      <c r="C29" s="45"/>
    </row>
  </sheetData>
  <hyperlinks>
    <hyperlink ref="B14" r:id="rId1" display="http://www.vertex42.com/licensing/EULA_privateuse.html"/>
    <hyperlink ref="B4" r:id="rId2"/>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DonationLog</vt:lpstr>
      <vt:lpstr>ReportByDay</vt:lpstr>
      <vt:lpstr>ReportByWeek</vt:lpstr>
      <vt:lpstr>ReportByIndividual</vt:lpstr>
      <vt:lpstr>©</vt:lpstr>
      <vt:lpstr>logTable2</vt:lpstr>
      <vt:lpstr>logTable3</vt:lpstr>
      <vt:lpstr>DonationLog!Print_Area</vt:lpstr>
      <vt:lpstr>DonationLog!Print_Titles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Donation Tracking Template</dc:title>
  <dc:creator>Vertex42.com</dc:creator>
  <dc:description>(c) 2014 Vertex42 LLC. All Rights Reserved.</dc:description>
  <cp:lastModifiedBy>Vertex42.com Templates</cp:lastModifiedBy>
  <cp:lastPrinted>2014-01-06T20:49:41Z</cp:lastPrinted>
  <dcterms:created xsi:type="dcterms:W3CDTF">2003-11-23T07:57:29Z</dcterms:created>
  <dcterms:modified xsi:type="dcterms:W3CDTF">2017-04-08T21:35:59Z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2014 Vertex42 LLC</vt:lpwstr>
  </property>
  <property fmtid="{D5CDD505-2E9C-101B-9397-08002B2CF9AE}" pid="3" name="Version">
    <vt:lpwstr>1.1.1</vt:lpwstr>
  </property>
  <property fmtid="{D5CDD505-2E9C-101B-9397-08002B2CF9AE}" pid="4" name="Source">
    <vt:lpwstr>https://www.vertex42.com/ExcelTemplates/donation-tracker.html</vt:lpwstr>
  </property>
</Properties>
</file>